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7485" tabRatio="801" activeTab="0"/>
  </bookViews>
  <sheets>
    <sheet name="216 (перв)" sheetId="1" r:id="rId1"/>
  </sheets>
  <definedNames>
    <definedName name="_xlnm.Print_Area" localSheetId="0">'216 (перв)'!$A$2:$W$159</definedName>
  </definedNames>
  <calcPr fullCalcOnLoad="1" fullPrecision="0"/>
</workbook>
</file>

<file path=xl/comments1.xml><?xml version="1.0" encoding="utf-8"?>
<comments xmlns="http://schemas.openxmlformats.org/spreadsheetml/2006/main">
  <authors>
    <author>User</author>
  </authors>
  <commentList>
    <comment ref="A1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</commentList>
</comments>
</file>

<file path=xl/sharedStrings.xml><?xml version="1.0" encoding="utf-8"?>
<sst xmlns="http://schemas.openxmlformats.org/spreadsheetml/2006/main" count="286" uniqueCount="214">
  <si>
    <t>Дата</t>
  </si>
  <si>
    <t>ИНН</t>
  </si>
  <si>
    <t>Юридический адрес</t>
  </si>
  <si>
    <t>КПП</t>
  </si>
  <si>
    <t>УТВЕРЖДАЮ</t>
  </si>
  <si>
    <t>(наименование должности лица, утверждающего документ)</t>
  </si>
  <si>
    <t>(расшифровка подписи)</t>
  </si>
  <si>
    <t>г.</t>
  </si>
  <si>
    <t>Полное наименование учреждения</t>
  </si>
  <si>
    <t>Краткое наименование учреждения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</si>
  <si>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</si>
  <si>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 по иным субсидиям</t>
  </si>
  <si>
    <t>Единицы измерения:</t>
  </si>
  <si>
    <t>по ОКЕИ</t>
  </si>
  <si>
    <t>по ОКВ</t>
  </si>
  <si>
    <t>приобретенного учреждением за счет выделенных собственником имущества учреждения средств</t>
  </si>
  <si>
    <t>закрепленного собственником имущества за учреждением на праве оперативного управления</t>
  </si>
  <si>
    <t>в том числе:</t>
  </si>
  <si>
    <t>Наименование показателя</t>
  </si>
  <si>
    <t>из них:</t>
  </si>
  <si>
    <t>услуги связи</t>
  </si>
  <si>
    <t>коммунальные услуги</t>
  </si>
  <si>
    <t>приобретение основных средств</t>
  </si>
  <si>
    <t>приобретение материальных запасов</t>
  </si>
  <si>
    <t>Приложение 1</t>
  </si>
  <si>
    <t>приобретенного учреждением за счет доходов, полученных от платной и иной приносящей доход деятельности</t>
  </si>
  <si>
    <t>прочие выплаты</t>
  </si>
  <si>
    <t>работы, услуги по содержанию имущества</t>
  </si>
  <si>
    <t>прочие работы, услуги</t>
  </si>
  <si>
    <t>начисления на выплаты по оплате труда</t>
  </si>
  <si>
    <t>1.1. 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</si>
  <si>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 xml:space="preserve">1.2. Виды деятельности учреждения, относящиеся к его основным видам деятельности в соответствии с уставом учреждения 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</si>
  <si>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</t>
  </si>
  <si>
    <t>I. Сведения о деятельности учреждения</t>
  </si>
  <si>
    <t>Финансовые активы, всего</t>
  </si>
  <si>
    <t>всего</t>
  </si>
  <si>
    <t>СОГЛАСОВАНО</t>
  </si>
  <si>
    <t>подпись</t>
  </si>
  <si>
    <t>руб. (с точностью до второго десятичного знака)</t>
  </si>
  <si>
    <t>Председатель комитета по экономике администрации муниципального образования "Город Саратов"</t>
  </si>
  <si>
    <t>А.А. Разборов</t>
  </si>
  <si>
    <t>План финансово-хозяйственной деятельности дошкольного образовательного учреждения на 2017 год</t>
  </si>
  <si>
    <t>1.4. Общая балансовая стоимость недвижимого государственного (муниципального) имущества на дату составления Плана</t>
  </si>
  <si>
    <t xml:space="preserve"> из них:</t>
  </si>
  <si>
    <t>1.5. Общая балансовая стоимость движимого государственного (муниципального) имущества на дату составления Плана</t>
  </si>
  <si>
    <t>балансовая стоимость особо ценного движимого имущества</t>
  </si>
  <si>
    <t>№ п/п</t>
  </si>
  <si>
    <t>Сумма, тыс. руб.</t>
  </si>
  <si>
    <t>Нефинансовые активы, всего:</t>
  </si>
  <si>
    <t>1.1.</t>
  </si>
  <si>
    <t>недвижимое имущество, всего;</t>
  </si>
  <si>
    <t>в том числе: остаточная стоимость</t>
  </si>
  <si>
    <t>1.2.</t>
  </si>
  <si>
    <t>особо ценное движимое имущество, всего:</t>
  </si>
  <si>
    <t>2.1.</t>
  </si>
  <si>
    <t>денежные средства учреждения, всего</t>
  </si>
  <si>
    <t>денежные средства учреждения на счетах</t>
  </si>
  <si>
    <t>2.2.</t>
  </si>
  <si>
    <t>денежные средства учреждения, размещенные на депозиты в кредитной организации</t>
  </si>
  <si>
    <t>2.3.</t>
  </si>
  <si>
    <t>иные финансовые инструменты</t>
  </si>
  <si>
    <t>2.4.</t>
  </si>
  <si>
    <t>2.5.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</si>
  <si>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</si>
  <si>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</si>
  <si>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</si>
  <si>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субсидия на финансовое обеспечение выполнения муниципального задания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</si>
  <si>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</si>
  <si>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</si>
  <si>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</si>
  <si>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</si>
  <si>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</si>
  <si>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100</t>
  </si>
  <si>
    <t>Х</t>
  </si>
  <si>
    <t>в том числе: доходы от собственности</t>
  </si>
  <si>
    <t>110</t>
  </si>
  <si>
    <t>доходы от оказания услуг, работ</t>
  </si>
  <si>
    <t>120</t>
  </si>
  <si>
    <t>пд</t>
  </si>
  <si>
    <t>доходы от штрафов, пеней, иных сумм принудительного изъятия</t>
  </si>
  <si>
    <t>130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</si>
  <si>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</si>
  <si>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</si>
  <si>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предоставленные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</si>
  <si>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</si>
  <si>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</si>
  <si>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</si>
  <si>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</si>
  <si>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</si>
  <si>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</si>
  <si>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</si>
  <si>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в том числе на : выплаты персоналу всего:</t>
  </si>
  <si>
    <t>210</t>
  </si>
  <si>
    <t>из них: оплата труда и начисления на выплаты по оплате труда</t>
  </si>
  <si>
    <t>211</t>
  </si>
  <si>
    <t>в том числе: заработная плата</t>
  </si>
  <si>
    <t>212</t>
  </si>
  <si>
    <t>213</t>
  </si>
  <si>
    <t>214</t>
  </si>
  <si>
    <t>социальные и иные выплаты населению, всего</t>
  </si>
  <si>
    <t>220</t>
  </si>
  <si>
    <t>уплату налогов, сборов и иных платежей, всего</t>
  </si>
  <si>
    <t>230</t>
  </si>
  <si>
    <t>безвозмездные перечисления организациям</t>
  </si>
  <si>
    <t>240</t>
  </si>
  <si>
    <t>прочие расходы (кроме расходов на закупку товаров, работ, услуг, всего</t>
  </si>
  <si>
    <t>250</t>
  </si>
  <si>
    <t>расходы на закупку товаров, работ, услуг, всего</t>
  </si>
  <si>
    <t>260</t>
  </si>
  <si>
    <t xml:space="preserve">в том числе:  </t>
  </si>
  <si>
    <t>261</t>
  </si>
  <si>
    <t>262</t>
  </si>
  <si>
    <t>арендная плата за пользование имуществом, работы, услуг по содержанию имущества</t>
  </si>
  <si>
    <t>263</t>
  </si>
  <si>
    <t>264</t>
  </si>
  <si>
    <t>265</t>
  </si>
  <si>
    <t>266</t>
  </si>
  <si>
    <t>267</t>
  </si>
  <si>
    <t>300</t>
  </si>
  <si>
    <t>из них: увеличение остатков средств</t>
  </si>
  <si>
    <t>310</t>
  </si>
  <si>
    <t>прочие</t>
  </si>
  <si>
    <t>320</t>
  </si>
  <si>
    <t>Выбытие финансовых активов, всего</t>
  </si>
  <si>
    <t>400</t>
  </si>
  <si>
    <t>из них: уменьшение остатков</t>
  </si>
  <si>
    <t>410</t>
  </si>
  <si>
    <t>прочие выбытия</t>
  </si>
  <si>
    <t>420</t>
  </si>
  <si>
    <t>Остаток на начало года</t>
  </si>
  <si>
    <t>500</t>
  </si>
  <si>
    <t>Остаток на конец года</t>
  </si>
  <si>
    <t>600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</si>
  <si>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</si>
  <si>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</si>
  <si>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</si>
  <si>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</si>
  <si>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</si>
  <si>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20__г. очередной финансовый год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</si>
  <si>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</si>
  <si>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</si>
  <si>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</si>
  <si>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</si>
  <si>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</si>
  <si>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</si>
  <si>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Приложение 2</t>
  </si>
  <si>
    <t>Сумма, руб.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</si>
  <si>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</si>
  <si>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</si>
  <si>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</si>
  <si>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</si>
  <si>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</si>
  <si>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</si>
  <si>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</si>
  <si>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</si>
  <si>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Приложение 3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</si>
  <si>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</si>
  <si>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</si>
  <si>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</si>
  <si>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</si>
  <si>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субсидии, предоставляемые в соответствии с абзацем вторым пункта 78.1 Бюджетного кодекса Российской Федерации*</t>
  </si>
  <si>
    <t>транспортные услуги</t>
  </si>
  <si>
    <t>в том числе питание</t>
  </si>
  <si>
    <t>Обязательства, всего:</t>
  </si>
  <si>
    <t>из них: долговые обязательства</t>
  </si>
  <si>
    <t>в том числе: просроченная кредиторская задолженность</t>
  </si>
  <si>
    <t>родительская плата за присмотр и уход за детьми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</si>
  <si>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</si>
  <si>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</t>
  </si>
  <si>
    <t>доходы, получаемые в виде арендной либо иной платы за передачу и возмездное пользование государственного и муниципального имущества</t>
  </si>
  <si>
    <t>поступления от иной приносящей доход деятельности</t>
  </si>
  <si>
    <t>Директор МКУ "ЦБ УО Ленинского района г. Саратова"</t>
  </si>
  <si>
    <t>Е.С. Мирошникова</t>
  </si>
  <si>
    <t>дебиторская задолженность по доходам</t>
  </si>
  <si>
    <t>дебиторская задолженность по расходам</t>
  </si>
  <si>
    <t>кредиторская задолженность</t>
  </si>
  <si>
    <t>в том числе: ремонт</t>
  </si>
  <si>
    <t>268</t>
  </si>
  <si>
    <t>Поступление финансовых активов, всего:</t>
  </si>
  <si>
    <t>на 20__г. 1-ый год планового периода</t>
  </si>
  <si>
    <t>на 20__г. 2-ый год планового периода</t>
  </si>
  <si>
    <t>* - количество столбцов в графе "Субсидии, предоставляемые в соответствии с абзацем вторым пункта 78.1 Бюджетного кодекса Российской Федерации*" определяется количеством целевых субсидий, предоставляемых учреждению в соответствующем финансовом году. Допускается объединение в один столбец одноименных субсидий - для случаев, когда субсидии предоставляются за счет средств бюджета муниципального образования "Город Саратов"  и иных источников бюджетной системы на софинансирование расходного обязательства муниципального образования "Город Саратов". В случае, если в течение соответствующего финансового года учреждению дополнительно предоставляется иная целевая субсидия, предоставление которой не было предусмотрено при утверждении плана финансово-хозяйственной деятельности учреждения, в план финансово-хозяйственной деятельности дополнительно вносится соответствующий столбец, а форма плана финансово-хозяйственной деятельности повторно не согласовывается.</t>
  </si>
  <si>
    <t>Сведения о средствах, поступающих во временное распоряжение учреждения на ___________20___ г.</t>
  </si>
  <si>
    <t>Администрация муниципального образования "Город Саратов" - администрация Ленинского района муниципального образования "Город Саратов"</t>
  </si>
  <si>
    <t>Управление Федерального казначейства по Саратовской области</t>
  </si>
  <si>
    <t>Основными видами деятельности Учреждения являются: реализация основной общеобразовательной программы дошкольного образования; реализация дополнительных образовательных программ и оказание дополнительных образовательных услуг при исполнении муниципального задания.</t>
  </si>
  <si>
    <t>Основными целями деятельности Учреждения являются:  создание благоприятных условий для интеллектуального, личностного и физического развития воспитанников; формирование у воспитанников адекватной современному уровню знаний и уровню образовательной программы картины мира; воспитание гражданственности, трудолюбия, уважения к правам и свободам человека; формирование здорового образа жизни; создание условий для осуществления охраны и укрепления здоровья воспитанников; обеспечение комплексной социальной, психолого-медико-педагогической помощи; обеспечение познавательно-речевого, социально-личностного, художественно эстетического и физического развития детей.</t>
  </si>
  <si>
    <t>2016         г.</t>
  </si>
  <si>
    <t>2016 г.</t>
  </si>
  <si>
    <t>Е.Н.Синтина</t>
  </si>
  <si>
    <t>Муниципальное дошкольное образовательное учреждение "Детский сад № 216" Ленинского района г.Саратова</t>
  </si>
  <si>
    <t>МДОУ "Детский сад № 216" Ленинского района г.Саратова</t>
  </si>
  <si>
    <t>410064, г.Саратов, ул.им. Лебедева-Кумача В.И., 72 В</t>
  </si>
  <si>
    <t>1) Занятия в спортивной секции "Каратэ"</t>
  </si>
  <si>
    <t>2) Занятия в танцевальном кружке</t>
  </si>
  <si>
    <t>3) Занятия с учителем-логопедом по программам.</t>
  </si>
  <si>
    <t>Заведующий МДОУ "Детский сад № 216"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</si>
  <si>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</si>
  <si>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"  26  "</t>
  </si>
  <si>
    <t>декабря</t>
  </si>
  <si>
    <t>26 декабря</t>
  </si>
  <si>
    <r>
      <t xml:space="preserve">II. Показатели финансового состояния учреждения на  1 октября 2016 г.
</t>
    </r>
    <r>
      <rPr>
        <b/>
        <sz val="12"/>
        <rFont val="Times New Roman"/>
        <family val="1"/>
      </rPr>
      <t>(указываются данные на последнюю отчетную дату, предшествующую дате составления Плана)</t>
    </r>
  </si>
  <si>
    <t>III. Показатели по поступлениям  и выплатам  учреждения на 26 декабря 2016 г.</t>
  </si>
  <si>
    <t>Показатели выплат по расходам на закупку товаров, работ, услуг учреждения на  26 декабря 2016  г.</t>
  </si>
  <si>
    <t>на 2017 г. очередной финансовый год</t>
  </si>
  <si>
    <t>на 2018 г. 1-ый год планового периода</t>
  </si>
  <si>
    <t>на 2019г. 2-ый год планового периода</t>
  </si>
  <si>
    <t>на 2017  г. очередной финансовый год</t>
  </si>
  <si>
    <t>из них: уплата налога на имущество и земельного налога</t>
  </si>
  <si>
    <t>231</t>
  </si>
  <si>
    <t>уплата прочих налогов, сборов</t>
  </si>
  <si>
    <t>232</t>
  </si>
  <si>
    <t>уплата иных платежей</t>
  </si>
  <si>
    <t>233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</si>
</sst>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2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wrapText="1"/>
    </xf>
    <xf numFmtId="0" fontId="1" fillId="0" borderId="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5" fillId="0" borderId="0" xfId="0" applyFont="1" applyFill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wrapText="1"/>
    </xf>
    <xf numFmtId="0" fontId="9" fillId="0" borderId="0" xfId="0" applyFont="1" applyBorder="1" applyAlignment="1">
      <alignment horizontal="right" wrapText="1"/>
    </xf>
    <xf numFmtId="14" fontId="13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14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0" xfId="0" applyFont="1" applyAlignment="1">
      <alignment horizontal="left" indent="1"/>
    </xf>
    <xf numFmtId="49" fontId="14" fillId="34" borderId="10" xfId="0" applyNumberFormat="1" applyFont="1" applyFill="1" applyBorder="1" applyAlignment="1">
      <alignment horizontal="center" vertical="top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0" fillId="0" borderId="0" xfId="0" applyFont="1" applyBorder="1" applyAlignment="1">
      <alignment horizontal="justify" vertical="top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right" wrapText="1"/>
    </xf>
    <xf numFmtId="0" fontId="22" fillId="0" borderId="13" xfId="0" applyFont="1" applyBorder="1" applyAlignment="1">
      <alignment horizontal="right" wrapText="1"/>
    </xf>
    <xf numFmtId="0" fontId="12" fillId="0" borderId="13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3" xfId="0" applyFont="1" applyFill="1" applyBorder="1" applyAlignment="1">
      <alignment wrapText="1"/>
    </xf>
    <xf numFmtId="0" fontId="12" fillId="0" borderId="0" xfId="0" applyFont="1" applyAlignment="1">
      <alignment horizontal="center" wrapText="1"/>
    </xf>
    <xf numFmtId="0" fontId="59" fillId="0" borderId="0" xfId="0" applyFont="1" applyFill="1" applyAlignment="1">
      <alignment horizontal="right" wrapText="1"/>
    </xf>
    <xf numFmtId="0" fontId="16" fillId="0" borderId="1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7" fillId="35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3" fontId="1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right"/>
    </xf>
    <xf numFmtId="0" fontId="7" fillId="0" borderId="1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8" fillId="0" borderId="18" xfId="0" applyFont="1" applyBorder="1" applyAlignment="1">
      <alignment horizontal="right"/>
    </xf>
    <xf numFmtId="0" fontId="5" fillId="0" borderId="0" xfId="0" applyFont="1" applyFill="1" applyAlignment="1">
      <alignment horizontal="left"/>
    </xf>
    <xf numFmtId="0" fontId="60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5" fillId="0" borderId="1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D165"/>
  <sheetViews>
    <sheetView tabSelected="1" zoomScale="80" zoomScaleNormal="80" zoomScalePageLayoutView="0" workbookViewId="0" topLeftCell="A67">
      <selection activeCell="O81" sqref="O81:P81"/>
    </sheetView>
  </sheetViews>
  <sheetFormatPr defaultColWidth="9.00390625" defaultRowHeight="12.75"/>
  <cols>
    <col min="1" max="1" width="18.00390625" style="2" customWidth="1"/>
    <col min="2" max="2" width="10.375" style="2" customWidth="1"/>
    <col min="3" max="3" width="9.25390625" style="2" customWidth="1"/>
    <col min="4" max="4" width="7.625" style="2" customWidth="1"/>
    <col min="5" max="5" width="3.75390625" style="2" customWidth="1"/>
    <col min="6" max="6" width="6.75390625" style="2" customWidth="1"/>
    <col min="7" max="7" width="2.625" style="2" customWidth="1"/>
    <col min="8" max="8" width="23.75390625" style="2" customWidth="1"/>
    <col min="9" max="9" width="10.875" style="2" customWidth="1"/>
    <col min="10" max="10" width="5.875" style="2" customWidth="1"/>
    <col min="11" max="11" width="4.125" style="2" customWidth="1"/>
    <col min="12" max="12" width="6.375" style="2" customWidth="1"/>
    <col min="13" max="13" width="23.125" style="2" customWidth="1"/>
    <col min="14" max="14" width="22.25390625" style="1" customWidth="1"/>
    <col min="15" max="15" width="24.00390625" style="1" customWidth="1"/>
    <col min="16" max="16" width="17.625" style="1" customWidth="1"/>
    <col min="17" max="17" width="18.75390625" style="1" customWidth="1"/>
    <col min="18" max="18" width="17.75390625" style="1" customWidth="1"/>
    <col min="19" max="19" width="21.125" style="1" customWidth="1"/>
    <col min="20" max="20" width="18.875" style="1" customWidth="1"/>
    <col min="21" max="21" width="19.00390625" style="1" customWidth="1"/>
    <col min="22" max="22" width="24.75390625" style="1" hidden="1" customWidth="1"/>
    <col min="23" max="23" width="17.00390625" style="1" customWidth="1"/>
    <col min="24" max="24" width="25.00390625" style="1" customWidth="1"/>
    <col min="25" max="16384" width="9.125" style="1" customWidth="1"/>
  </cols>
  <sheetData>
    <row r="1" ht="12.75"/>
    <row r="2" spans="13:24" ht="12.75"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</row>
    <row r="3" spans="13:24" ht="12.75">
      <c r="M3" s="14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3" customFormat="1" ht="20.25">
      <c r="A4" s="171" t="s">
        <v>36</v>
      </c>
      <c r="B4" s="171"/>
      <c r="C4" s="171"/>
      <c r="D4" s="171"/>
      <c r="E4" s="171"/>
      <c r="F4" s="171"/>
      <c r="G4" s="171"/>
      <c r="H4" s="171"/>
      <c r="I4" s="15"/>
      <c r="J4" s="15"/>
      <c r="K4" s="15"/>
      <c r="L4" s="15"/>
      <c r="M4" s="16"/>
      <c r="N4" s="16"/>
      <c r="O4" s="16"/>
      <c r="P4" s="16"/>
      <c r="Q4" s="16"/>
      <c r="R4" s="162" t="s">
        <v>4</v>
      </c>
      <c r="S4" s="162"/>
      <c r="T4" s="162"/>
      <c r="U4" s="162"/>
      <c r="V4" s="162"/>
      <c r="W4" s="162"/>
      <c r="X4" s="162"/>
    </row>
    <row r="5" spans="1:24" s="3" customFormat="1" ht="18.75" customHeight="1">
      <c r="A5" s="172" t="s">
        <v>39</v>
      </c>
      <c r="B5" s="172"/>
      <c r="C5" s="172"/>
      <c r="D5" s="172"/>
      <c r="E5" s="172"/>
      <c r="F5" s="172"/>
      <c r="G5" s="172"/>
      <c r="H5" s="172"/>
      <c r="I5" s="172"/>
      <c r="J5" s="15"/>
      <c r="K5" s="15"/>
      <c r="L5" s="15"/>
      <c r="M5" s="17"/>
      <c r="N5" s="17"/>
      <c r="O5" s="17"/>
      <c r="P5" s="17"/>
      <c r="Q5" s="17"/>
      <c r="R5" s="163"/>
      <c r="S5" s="163"/>
      <c r="T5" s="163"/>
      <c r="U5" s="163"/>
      <c r="V5" s="163"/>
      <c r="W5" s="163"/>
      <c r="X5" s="163"/>
    </row>
    <row r="6" spans="1:24" ht="6.75" customHeight="1">
      <c r="A6" s="172"/>
      <c r="B6" s="172"/>
      <c r="C6" s="172"/>
      <c r="D6" s="172"/>
      <c r="E6" s="172"/>
      <c r="F6" s="172"/>
      <c r="G6" s="172"/>
      <c r="H6" s="172"/>
      <c r="I6" s="172"/>
      <c r="M6" s="17"/>
      <c r="N6" s="17"/>
      <c r="O6" s="17"/>
      <c r="P6" s="17"/>
      <c r="Q6" s="17"/>
      <c r="R6" s="163"/>
      <c r="S6" s="163"/>
      <c r="T6" s="163"/>
      <c r="U6" s="163"/>
      <c r="V6" s="163"/>
      <c r="W6" s="163"/>
      <c r="X6" s="163"/>
    </row>
    <row r="7" spans="1:24" s="19" customFormat="1" ht="24" customHeight="1">
      <c r="A7" s="172"/>
      <c r="B7" s="172"/>
      <c r="C7" s="172"/>
      <c r="D7" s="172"/>
      <c r="E7" s="172"/>
      <c r="F7" s="172"/>
      <c r="G7" s="172"/>
      <c r="H7" s="172"/>
      <c r="I7" s="172"/>
      <c r="J7" s="18"/>
      <c r="K7" s="18"/>
      <c r="L7" s="18"/>
      <c r="M7" s="17"/>
      <c r="N7" s="17"/>
      <c r="O7" s="17"/>
      <c r="P7" s="17"/>
      <c r="Q7" s="17"/>
      <c r="R7" s="164" t="s">
        <v>196</v>
      </c>
      <c r="S7" s="164"/>
      <c r="T7" s="164"/>
      <c r="U7" s="164"/>
      <c r="V7" s="164"/>
      <c r="W7" s="164"/>
      <c r="X7" s="164"/>
    </row>
    <row r="8" spans="1:24" s="19" customFormat="1" ht="40.5" customHeight="1">
      <c r="A8" s="15"/>
      <c r="B8" s="15"/>
      <c r="C8" s="15"/>
      <c r="D8" s="15"/>
      <c r="E8" s="15"/>
      <c r="F8" s="15"/>
      <c r="G8" s="15"/>
      <c r="H8" s="15"/>
      <c r="I8" s="18"/>
      <c r="J8" s="18"/>
      <c r="K8" s="18"/>
      <c r="L8" s="18"/>
      <c r="M8" s="20"/>
      <c r="N8" s="20"/>
      <c r="O8" s="20"/>
      <c r="P8" s="20"/>
      <c r="Q8" s="20"/>
      <c r="R8" s="165" t="s">
        <v>5</v>
      </c>
      <c r="S8" s="165"/>
      <c r="T8" s="165"/>
      <c r="U8" s="165"/>
      <c r="V8" s="165"/>
      <c r="W8" s="165"/>
      <c r="X8" s="165"/>
    </row>
    <row r="9" spans="1:24" ht="23.25">
      <c r="A9" s="170"/>
      <c r="B9" s="170"/>
      <c r="C9" s="170"/>
      <c r="D9" s="15"/>
      <c r="E9" s="175" t="s">
        <v>40</v>
      </c>
      <c r="F9" s="175"/>
      <c r="G9" s="175"/>
      <c r="H9" s="175"/>
      <c r="M9" s="176"/>
      <c r="N9" s="176"/>
      <c r="O9" s="176"/>
      <c r="P9" s="7"/>
      <c r="Q9" s="7"/>
      <c r="R9" s="21"/>
      <c r="S9" s="166" t="s">
        <v>189</v>
      </c>
      <c r="T9" s="166"/>
      <c r="U9" s="166"/>
      <c r="V9" s="166"/>
      <c r="W9" s="166"/>
      <c r="X9" s="166"/>
    </row>
    <row r="10" spans="1:24" ht="20.25">
      <c r="A10" s="22"/>
      <c r="B10" s="22"/>
      <c r="C10" s="22"/>
      <c r="D10" s="15"/>
      <c r="E10" s="15"/>
      <c r="F10" s="15"/>
      <c r="G10" s="15"/>
      <c r="H10" s="15"/>
      <c r="M10" s="178"/>
      <c r="N10" s="178"/>
      <c r="O10" s="178"/>
      <c r="P10" s="23"/>
      <c r="Q10" s="23"/>
      <c r="R10" s="24" t="s">
        <v>37</v>
      </c>
      <c r="S10" s="174" t="s">
        <v>6</v>
      </c>
      <c r="T10" s="174"/>
      <c r="U10" s="174"/>
      <c r="V10" s="174"/>
      <c r="W10" s="174"/>
      <c r="X10" s="174"/>
    </row>
    <row r="11" spans="1:24" ht="20.25">
      <c r="A11" s="170"/>
      <c r="B11" s="170"/>
      <c r="C11" s="15">
        <v>20</v>
      </c>
      <c r="D11" s="25"/>
      <c r="E11" s="15" t="s">
        <v>7</v>
      </c>
      <c r="F11" s="15"/>
      <c r="G11" s="15"/>
      <c r="H11" s="15"/>
      <c r="I11" s="26"/>
      <c r="M11" s="112"/>
      <c r="N11" s="28"/>
      <c r="O11" s="29"/>
      <c r="P11" s="29"/>
      <c r="Q11" s="29"/>
      <c r="R11" s="179" t="s">
        <v>200</v>
      </c>
      <c r="S11" s="179"/>
      <c r="T11" s="24"/>
      <c r="U11" s="24"/>
      <c r="V11" s="24"/>
      <c r="W11" s="24"/>
      <c r="X11" s="30" t="s">
        <v>187</v>
      </c>
    </row>
    <row r="12" spans="1:24" ht="18.75">
      <c r="A12" s="31"/>
      <c r="B12" s="31"/>
      <c r="C12" s="31"/>
      <c r="M12" s="32"/>
      <c r="N12" s="33"/>
      <c r="O12" s="29"/>
      <c r="P12" s="29"/>
      <c r="Q12" s="29"/>
      <c r="R12" s="29"/>
      <c r="S12" s="29"/>
      <c r="T12" s="29"/>
      <c r="U12" s="29"/>
      <c r="V12" s="29"/>
      <c r="W12" s="29"/>
      <c r="X12" s="34"/>
    </row>
    <row r="13" spans="1:24" s="38" customFormat="1" ht="36.75" customHeight="1">
      <c r="A13" s="177" t="s">
        <v>41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35"/>
      <c r="U13" s="35"/>
      <c r="V13" s="35"/>
      <c r="W13" s="36"/>
      <c r="X13" s="37"/>
    </row>
    <row r="14" spans="1:24" s="40" customFormat="1" ht="26.25" customHeight="1">
      <c r="A14" s="39"/>
      <c r="B14" s="39"/>
      <c r="C14" s="39"/>
      <c r="D14" s="39"/>
      <c r="K14" s="180" t="s">
        <v>198</v>
      </c>
      <c r="L14" s="180"/>
      <c r="M14" s="170" t="s">
        <v>199</v>
      </c>
      <c r="N14" s="170"/>
      <c r="O14" s="42" t="s">
        <v>188</v>
      </c>
      <c r="Q14" s="43"/>
      <c r="R14" s="44"/>
      <c r="T14" s="45"/>
      <c r="U14" s="45"/>
      <c r="V14" s="45"/>
      <c r="W14" s="45" t="s">
        <v>0</v>
      </c>
      <c r="X14" s="46"/>
    </row>
    <row r="15" spans="3:24" ht="15" customHeight="1">
      <c r="C15" s="27"/>
      <c r="D15" s="41"/>
      <c r="E15" s="41"/>
      <c r="F15" s="27"/>
      <c r="G15" s="47"/>
      <c r="H15" s="15"/>
      <c r="I15" s="15"/>
      <c r="J15" s="15"/>
      <c r="K15" s="15"/>
      <c r="L15" s="15"/>
      <c r="N15" s="48"/>
      <c r="O15" s="7"/>
      <c r="P15" s="7"/>
      <c r="Q15" s="7"/>
      <c r="R15" s="33"/>
      <c r="S15" s="10"/>
      <c r="T15" s="10"/>
      <c r="U15" s="10"/>
      <c r="V15" s="10"/>
      <c r="W15" s="49"/>
      <c r="X15" s="100"/>
    </row>
    <row r="16" spans="1:24" s="12" customFormat="1" ht="22.5">
      <c r="A16" s="173" t="s">
        <v>8</v>
      </c>
      <c r="B16" s="173"/>
      <c r="C16" s="173"/>
      <c r="D16" s="115" t="s">
        <v>190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" t="s">
        <v>1</v>
      </c>
      <c r="X16" s="13">
        <v>6453042610</v>
      </c>
    </row>
    <row r="17" spans="1:24" s="19" customFormat="1" ht="16.5" customHeight="1">
      <c r="A17" s="9"/>
      <c r="B17" s="9"/>
      <c r="C17" s="9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9"/>
      <c r="O17" s="109"/>
      <c r="P17" s="109"/>
      <c r="Q17" s="109"/>
      <c r="R17" s="109"/>
      <c r="S17" s="104"/>
      <c r="T17" s="105"/>
      <c r="U17" s="105"/>
      <c r="V17" s="105"/>
      <c r="W17" s="183" t="s">
        <v>3</v>
      </c>
      <c r="X17" s="184">
        <v>645301001</v>
      </c>
    </row>
    <row r="18" spans="1:24" s="12" customFormat="1" ht="20.25" customHeight="1">
      <c r="A18" s="173" t="s">
        <v>9</v>
      </c>
      <c r="B18" s="173"/>
      <c r="C18" s="173"/>
      <c r="D18" s="115" t="s">
        <v>191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0"/>
      <c r="W18" s="183"/>
      <c r="X18" s="185"/>
    </row>
    <row r="19" spans="1:24" s="19" customFormat="1" ht="19.5" customHeight="1">
      <c r="A19" s="97"/>
      <c r="B19" s="97"/>
      <c r="C19" s="9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9"/>
      <c r="O19" s="109"/>
      <c r="P19" s="109"/>
      <c r="Q19" s="109"/>
      <c r="R19" s="111"/>
      <c r="S19" s="105"/>
      <c r="T19" s="105"/>
      <c r="U19" s="105"/>
      <c r="V19" s="105"/>
      <c r="W19" s="53"/>
      <c r="X19" s="153"/>
    </row>
    <row r="20" spans="1:24" ht="24" customHeight="1">
      <c r="A20" s="173" t="s">
        <v>2</v>
      </c>
      <c r="B20" s="173"/>
      <c r="C20" s="173"/>
      <c r="D20" s="115" t="s">
        <v>192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06"/>
      <c r="V20" s="107"/>
      <c r="W20" s="10"/>
      <c r="X20" s="153"/>
    </row>
    <row r="21" spans="1:24" s="19" customFormat="1" ht="18.75">
      <c r="A21" s="41"/>
      <c r="B21" s="41"/>
      <c r="C21" s="41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  <c r="O21" s="51"/>
      <c r="P21" s="51"/>
      <c r="Q21" s="51"/>
      <c r="R21" s="52"/>
      <c r="S21" s="55"/>
      <c r="T21" s="55"/>
      <c r="U21" s="55"/>
      <c r="V21" s="55"/>
      <c r="X21" s="186"/>
    </row>
    <row r="22" spans="1:24" s="12" customFormat="1" ht="25.5" customHeight="1">
      <c r="A22" s="173" t="s">
        <v>10</v>
      </c>
      <c r="B22" s="173"/>
      <c r="C22" s="173"/>
      <c r="D22" s="118" t="s">
        <v>183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51"/>
      <c r="X22" s="186"/>
    </row>
    <row r="23" spans="1:24" s="12" customFormat="1" ht="31.5" customHeight="1">
      <c r="A23" s="173"/>
      <c r="B23" s="173"/>
      <c r="C23" s="173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54"/>
      <c r="X23" s="186"/>
    </row>
    <row r="24" spans="1:24" s="19" customFormat="1" ht="18.75">
      <c r="A24" s="41"/>
      <c r="B24" s="41"/>
      <c r="C24" s="41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/>
      <c r="O24" s="51"/>
      <c r="P24" s="51"/>
      <c r="Q24" s="51"/>
      <c r="R24" s="52"/>
      <c r="S24" s="55"/>
      <c r="T24" s="55"/>
      <c r="U24" s="55"/>
      <c r="V24" s="55"/>
      <c r="X24" s="182"/>
    </row>
    <row r="25" spans="1:24" s="12" customFormat="1" ht="38.25" customHeight="1">
      <c r="A25" s="173" t="s">
        <v>11</v>
      </c>
      <c r="B25" s="173"/>
      <c r="C25" s="173"/>
      <c r="D25" s="118" t="s">
        <v>184</v>
      </c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98"/>
      <c r="X25" s="182"/>
    </row>
    <row r="26" spans="1:24" s="12" customFormat="1" ht="38.25" customHeight="1">
      <c r="A26" s="173"/>
      <c r="B26" s="173"/>
      <c r="C26" s="173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99"/>
      <c r="X26" s="182"/>
    </row>
    <row r="27" spans="1:24" s="19" customFormat="1" ht="18.75">
      <c r="A27" s="41"/>
      <c r="B27" s="41"/>
      <c r="C27" s="41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/>
      <c r="O27" s="51"/>
      <c r="P27" s="51"/>
      <c r="Q27" s="51"/>
      <c r="R27" s="52"/>
      <c r="S27" s="55"/>
      <c r="T27" s="55"/>
      <c r="U27" s="55"/>
      <c r="V27" s="55"/>
      <c r="X27" s="190"/>
    </row>
    <row r="28" spans="1:24" ht="18.75">
      <c r="A28" s="173" t="s">
        <v>12</v>
      </c>
      <c r="B28" s="173"/>
      <c r="C28" s="173"/>
      <c r="D28" s="191" t="s">
        <v>38</v>
      </c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56" t="s">
        <v>13</v>
      </c>
      <c r="X28" s="190"/>
    </row>
    <row r="29" spans="4:24" ht="15.75"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57"/>
      <c r="T29" s="57"/>
      <c r="U29" s="57"/>
      <c r="V29" s="57"/>
      <c r="W29" s="56" t="s">
        <v>14</v>
      </c>
      <c r="X29" s="58"/>
    </row>
    <row r="30" ht="12.75"/>
    <row r="31" spans="1:24" s="3" customFormat="1" ht="20.25">
      <c r="A31" s="192" t="s">
        <v>33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</row>
    <row r="32" ht="12.75"/>
    <row r="33" spans="1:24" s="3" customFormat="1" ht="18.75">
      <c r="A33" s="192" t="s">
        <v>30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</row>
    <row r="34" spans="1:24" s="3" customFormat="1" ht="18.7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</row>
    <row r="35" spans="1:30" s="3" customFormat="1" ht="75.75" customHeight="1">
      <c r="A35" s="189" t="s">
        <v>186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01"/>
      <c r="Z35" s="101"/>
      <c r="AA35" s="101"/>
      <c r="AB35" s="101"/>
      <c r="AC35" s="4"/>
      <c r="AD35" s="4"/>
    </row>
    <row r="36" spans="1:30" s="3" customFormat="1" ht="30.75" customHeight="1">
      <c r="A36" s="154" t="s">
        <v>31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4"/>
      <c r="Z36" s="4"/>
      <c r="AA36" s="4"/>
      <c r="AB36" s="4"/>
      <c r="AC36" s="4"/>
      <c r="AD36" s="4"/>
    </row>
    <row r="37" spans="1:30" s="3" customFormat="1" ht="33.75" customHeight="1">
      <c r="A37" s="189" t="s">
        <v>185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01"/>
      <c r="Z37" s="101"/>
      <c r="AA37" s="101"/>
      <c r="AB37" s="101"/>
      <c r="AC37" s="4"/>
      <c r="AD37" s="4"/>
    </row>
    <row r="38" spans="1:30" s="3" customFormat="1" ht="27" customHeight="1">
      <c r="A38" s="154" t="s">
        <v>32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4"/>
      <c r="Z38" s="4"/>
      <c r="AA38" s="4"/>
      <c r="AB38" s="4"/>
      <c r="AC38" s="4"/>
      <c r="AD38" s="4"/>
    </row>
    <row r="39" spans="1:29" s="3" customFormat="1" ht="18.75" customHeight="1">
      <c r="A39" s="188" t="s">
        <v>193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01"/>
      <c r="Z39" s="101"/>
      <c r="AA39" s="101"/>
      <c r="AB39" s="4"/>
      <c r="AC39" s="4"/>
    </row>
    <row r="40" spans="1:29" s="3" customFormat="1" ht="18.75" customHeight="1">
      <c r="A40" s="156" t="s">
        <v>194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01"/>
      <c r="Z40" s="101"/>
      <c r="AA40" s="101"/>
      <c r="AB40" s="4"/>
      <c r="AC40" s="4"/>
    </row>
    <row r="41" spans="1:29" s="3" customFormat="1" ht="18.75" customHeight="1">
      <c r="A41" s="156" t="s">
        <v>195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01"/>
      <c r="Z41" s="101"/>
      <c r="AA41" s="101"/>
      <c r="AB41" s="4"/>
      <c r="AC41" s="4"/>
    </row>
    <row r="42" spans="1:30" s="3" customFormat="1" ht="22.5" customHeight="1">
      <c r="A42" s="157" t="s">
        <v>42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8"/>
      <c r="X42" s="102">
        <v>11661541.11</v>
      </c>
      <c r="Y42" s="4"/>
      <c r="Z42" s="4"/>
      <c r="AA42" s="4"/>
      <c r="AB42" s="4"/>
      <c r="AC42" s="4"/>
      <c r="AD42" s="4"/>
    </row>
    <row r="43" spans="1:29" s="3" customFormat="1" ht="23.25" customHeight="1">
      <c r="A43" s="159" t="s">
        <v>43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4"/>
      <c r="Z43" s="4"/>
      <c r="AA43" s="4"/>
      <c r="AB43" s="4"/>
      <c r="AC43" s="4"/>
    </row>
    <row r="44" spans="1:29" s="3" customFormat="1" ht="25.5" customHeight="1">
      <c r="A44" s="145" t="s">
        <v>16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7"/>
      <c r="X44" s="103">
        <f>X42</f>
        <v>11661541.11</v>
      </c>
      <c r="Y44" s="4"/>
      <c r="Z44" s="4"/>
      <c r="AA44" s="4"/>
      <c r="AB44" s="4"/>
      <c r="AC44" s="4"/>
    </row>
    <row r="45" spans="1:24" ht="24" customHeight="1">
      <c r="A45" s="167" t="s">
        <v>15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9"/>
      <c r="X45" s="59"/>
    </row>
    <row r="46" spans="1:24" ht="30" customHeight="1">
      <c r="A46" s="167" t="s">
        <v>25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9"/>
      <c r="X46" s="59"/>
    </row>
    <row r="47" spans="1:24" ht="30" customHeight="1">
      <c r="A47" s="157" t="s">
        <v>44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60">
        <v>3697692.26</v>
      </c>
    </row>
    <row r="48" spans="1:24" ht="30" customHeight="1">
      <c r="A48" s="159" t="s">
        <v>17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</row>
    <row r="49" spans="1:24" ht="20.25">
      <c r="A49" s="145" t="s">
        <v>45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7"/>
      <c r="X49" s="59">
        <v>3358291.77</v>
      </c>
    </row>
    <row r="50" ht="47.25" customHeight="1"/>
    <row r="51" spans="1:24" s="3" customFormat="1" ht="18.75">
      <c r="A51" s="181" t="s">
        <v>201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</row>
    <row r="52" spans="1:24" s="3" customFormat="1" ht="18.7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</row>
    <row r="53" spans="1:13" s="19" customFormat="1" ht="11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24" ht="37.5" customHeight="1">
      <c r="A54" s="61" t="s">
        <v>46</v>
      </c>
      <c r="B54" s="148" t="s">
        <v>18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 t="s">
        <v>47</v>
      </c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</row>
    <row r="55" spans="1:24" ht="26.25" customHeight="1">
      <c r="A55" s="61">
        <v>1</v>
      </c>
      <c r="B55" s="148">
        <v>2</v>
      </c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>
        <v>3</v>
      </c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</row>
    <row r="56" spans="1:24" ht="18.75" customHeight="1">
      <c r="A56" s="62">
        <v>1</v>
      </c>
      <c r="B56" s="155" t="s">
        <v>48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14">
        <v>20109.5</v>
      </c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</row>
    <row r="57" spans="1:24" s="64" customFormat="1" ht="18.75">
      <c r="A57" s="62"/>
      <c r="B57" s="114" t="s">
        <v>19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</row>
    <row r="58" spans="1:24" ht="18.75" customHeight="1">
      <c r="A58" s="62" t="s">
        <v>49</v>
      </c>
      <c r="B58" s="126" t="s">
        <v>50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14">
        <v>11661.54</v>
      </c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</row>
    <row r="59" spans="1:24" ht="22.5" customHeight="1">
      <c r="A59" s="62"/>
      <c r="B59" s="126" t="s">
        <v>51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14">
        <v>2784.5</v>
      </c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</row>
    <row r="60" spans="1:24" ht="18.75" customHeight="1">
      <c r="A60" s="62" t="s">
        <v>52</v>
      </c>
      <c r="B60" s="160" t="s">
        <v>53</v>
      </c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14">
        <v>3358.29</v>
      </c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</row>
    <row r="61" spans="1:24" ht="33.75" customHeight="1">
      <c r="A61" s="62"/>
      <c r="B61" s="160" t="s">
        <v>51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14">
        <v>605.91</v>
      </c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</row>
    <row r="62" spans="1:24" s="64" customFormat="1" ht="18.75" customHeight="1">
      <c r="A62" s="62">
        <v>2</v>
      </c>
      <c r="B62" s="155" t="s">
        <v>34</v>
      </c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14">
        <v>-18430.08</v>
      </c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</row>
    <row r="63" spans="1:24" ht="18.75" customHeight="1">
      <c r="A63" s="62"/>
      <c r="B63" s="126" t="s">
        <v>19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</row>
    <row r="64" spans="1:24" ht="18.75" customHeight="1">
      <c r="A64" s="62" t="s">
        <v>54</v>
      </c>
      <c r="B64" s="126" t="s">
        <v>55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14">
        <v>822.54</v>
      </c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</row>
    <row r="65" spans="1:24" ht="18.75" customHeight="1">
      <c r="A65" s="62"/>
      <c r="B65" s="126" t="s">
        <v>17</v>
      </c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</row>
    <row r="66" spans="1:24" ht="18.75" customHeight="1">
      <c r="A66" s="62"/>
      <c r="B66" s="126" t="s">
        <v>56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14">
        <v>822.54</v>
      </c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</row>
    <row r="67" spans="1:24" ht="36.75" customHeight="1">
      <c r="A67" s="62" t="s">
        <v>57</v>
      </c>
      <c r="B67" s="126" t="s">
        <v>58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</row>
    <row r="68" spans="1:24" ht="18.75" customHeight="1">
      <c r="A68" s="62" t="s">
        <v>59</v>
      </c>
      <c r="B68" s="126" t="s">
        <v>60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14">
        <v>-19770.28</v>
      </c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</row>
    <row r="69" spans="1:24" ht="21.75" customHeight="1">
      <c r="A69" s="62" t="s">
        <v>61</v>
      </c>
      <c r="B69" s="155" t="s">
        <v>173</v>
      </c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14">
        <v>257.37</v>
      </c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</row>
    <row r="70" spans="1:24" ht="21" customHeight="1">
      <c r="A70" s="62" t="s">
        <v>62</v>
      </c>
      <c r="B70" s="155" t="s">
        <v>174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14">
        <v>260.29</v>
      </c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</row>
    <row r="71" spans="1:24" ht="29.25" customHeight="1">
      <c r="A71" s="62">
        <v>3</v>
      </c>
      <c r="B71" s="155" t="s">
        <v>163</v>
      </c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14">
        <v>1693.15</v>
      </c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</row>
    <row r="72" spans="1:24" ht="18.75" customHeight="1">
      <c r="A72" s="62"/>
      <c r="B72" s="126" t="s">
        <v>164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</row>
    <row r="73" spans="1:24" ht="18.75" customHeight="1">
      <c r="A73" s="62"/>
      <c r="B73" s="126" t="s">
        <v>175</v>
      </c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14">
        <v>1693.15</v>
      </c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</row>
    <row r="74" spans="1:24" ht="18.75" customHeight="1">
      <c r="A74" s="62"/>
      <c r="B74" s="149" t="s">
        <v>165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1"/>
      <c r="M74" s="142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4"/>
    </row>
    <row r="75" spans="1:24" ht="18.75" customHeight="1">
      <c r="A75" s="65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</row>
    <row r="76" ht="12.75"/>
    <row r="77" spans="1:24" ht="20.25" customHeight="1">
      <c r="A77" s="152" t="s">
        <v>202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</row>
    <row r="78" spans="19:24" ht="12.75">
      <c r="S78" s="138"/>
      <c r="T78" s="138"/>
      <c r="U78" s="138"/>
      <c r="V78" s="138"/>
      <c r="W78" s="138"/>
      <c r="X78" s="138"/>
    </row>
    <row r="79" spans="1:24" s="67" customFormat="1" ht="18.75" customHeight="1">
      <c r="A79" s="114" t="s">
        <v>18</v>
      </c>
      <c r="B79" s="114"/>
      <c r="C79" s="114"/>
      <c r="D79" s="114"/>
      <c r="E79" s="114"/>
      <c r="F79" s="114"/>
      <c r="G79" s="114"/>
      <c r="H79" s="114"/>
      <c r="I79" s="114" t="s">
        <v>63</v>
      </c>
      <c r="J79" s="114" t="s">
        <v>64</v>
      </c>
      <c r="K79" s="114"/>
      <c r="L79" s="114"/>
      <c r="M79" s="139" t="s">
        <v>65</v>
      </c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1"/>
    </row>
    <row r="80" spans="1:24" s="67" customFormat="1" ht="22.5" customHeight="1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 t="s">
        <v>35</v>
      </c>
      <c r="N80" s="142" t="s">
        <v>17</v>
      </c>
      <c r="O80" s="143"/>
      <c r="P80" s="143"/>
      <c r="Q80" s="143"/>
      <c r="R80" s="143"/>
      <c r="S80" s="143"/>
      <c r="T80" s="143"/>
      <c r="U80" s="143"/>
      <c r="V80" s="143"/>
      <c r="W80" s="143"/>
      <c r="X80" s="144"/>
    </row>
    <row r="81" spans="1:24" s="67" customFormat="1" ht="133.5" customHeight="1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 t="s">
        <v>66</v>
      </c>
      <c r="O81" s="114" t="s">
        <v>160</v>
      </c>
      <c r="P81" s="114"/>
      <c r="Q81" s="114" t="s">
        <v>67</v>
      </c>
      <c r="R81" s="114" t="s">
        <v>68</v>
      </c>
      <c r="S81" s="114" t="s">
        <v>69</v>
      </c>
      <c r="T81" s="114"/>
      <c r="U81" s="114"/>
      <c r="V81" s="114"/>
      <c r="W81" s="114"/>
      <c r="X81" s="114"/>
    </row>
    <row r="82" spans="1:24" s="67" customFormat="1" ht="200.25" customHeight="1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3" t="s">
        <v>197</v>
      </c>
      <c r="P82" s="68"/>
      <c r="Q82" s="114"/>
      <c r="R82" s="114"/>
      <c r="S82" s="63" t="s">
        <v>166</v>
      </c>
      <c r="T82" s="63" t="s">
        <v>167</v>
      </c>
      <c r="U82" s="63" t="s">
        <v>168</v>
      </c>
      <c r="V82" s="63" t="s">
        <v>169</v>
      </c>
      <c r="W82" s="63" t="s">
        <v>170</v>
      </c>
      <c r="X82" s="63" t="s">
        <v>70</v>
      </c>
    </row>
    <row r="83" spans="1:24" s="67" customFormat="1" ht="22.5" customHeight="1">
      <c r="A83" s="137">
        <v>1</v>
      </c>
      <c r="B83" s="137"/>
      <c r="C83" s="137"/>
      <c r="D83" s="137"/>
      <c r="E83" s="137"/>
      <c r="F83" s="137"/>
      <c r="G83" s="137"/>
      <c r="H83" s="137"/>
      <c r="I83" s="69">
        <v>2</v>
      </c>
      <c r="J83" s="137">
        <v>3</v>
      </c>
      <c r="K83" s="137"/>
      <c r="L83" s="137"/>
      <c r="M83" s="69">
        <v>4</v>
      </c>
      <c r="N83" s="69">
        <v>5</v>
      </c>
      <c r="O83" s="69">
        <v>6</v>
      </c>
      <c r="P83" s="69">
        <v>7</v>
      </c>
      <c r="Q83" s="69">
        <v>8</v>
      </c>
      <c r="R83" s="69">
        <v>9</v>
      </c>
      <c r="S83" s="69">
        <v>10</v>
      </c>
      <c r="T83" s="69">
        <v>11</v>
      </c>
      <c r="U83" s="69">
        <v>12</v>
      </c>
      <c r="V83" s="69">
        <v>13</v>
      </c>
      <c r="W83" s="69">
        <v>13</v>
      </c>
      <c r="X83" s="69">
        <v>14</v>
      </c>
    </row>
    <row r="84" spans="1:24" s="73" customFormat="1" ht="22.5">
      <c r="A84" s="135" t="s">
        <v>71</v>
      </c>
      <c r="B84" s="135"/>
      <c r="C84" s="135"/>
      <c r="D84" s="135"/>
      <c r="E84" s="135"/>
      <c r="F84" s="135"/>
      <c r="G84" s="135"/>
      <c r="H84" s="135"/>
      <c r="I84" s="70" t="s">
        <v>72</v>
      </c>
      <c r="J84" s="136" t="s">
        <v>73</v>
      </c>
      <c r="K84" s="136"/>
      <c r="L84" s="136"/>
      <c r="M84" s="71">
        <f>M85+M86+M87+M88+M89+M90+M91+N84</f>
        <v>20879965</v>
      </c>
      <c r="N84" s="72">
        <f>N92</f>
        <v>15004184</v>
      </c>
      <c r="O84" s="72">
        <f>O89</f>
        <v>108581</v>
      </c>
      <c r="P84" s="72">
        <f>P89</f>
        <v>0</v>
      </c>
      <c r="Q84" s="72">
        <f>Q89</f>
        <v>0</v>
      </c>
      <c r="R84" s="71">
        <f aca="true" t="shared" si="0" ref="R84:X84">R86</f>
        <v>0</v>
      </c>
      <c r="S84" s="71">
        <f>S86</f>
        <v>5767200</v>
      </c>
      <c r="T84" s="71">
        <f t="shared" si="0"/>
        <v>0</v>
      </c>
      <c r="U84" s="71">
        <f t="shared" si="0"/>
        <v>0</v>
      </c>
      <c r="V84" s="71">
        <f t="shared" si="0"/>
        <v>0</v>
      </c>
      <c r="W84" s="71">
        <f t="shared" si="0"/>
        <v>0</v>
      </c>
      <c r="X84" s="71">
        <f t="shared" si="0"/>
        <v>0</v>
      </c>
    </row>
    <row r="85" spans="1:24" s="73" customFormat="1" ht="20.25" customHeight="1">
      <c r="A85" s="126" t="s">
        <v>74</v>
      </c>
      <c r="B85" s="126"/>
      <c r="C85" s="126"/>
      <c r="D85" s="126"/>
      <c r="E85" s="126"/>
      <c r="F85" s="126"/>
      <c r="G85" s="126"/>
      <c r="H85" s="126"/>
      <c r="I85" s="74" t="s">
        <v>75</v>
      </c>
      <c r="J85" s="134" t="s">
        <v>73</v>
      </c>
      <c r="K85" s="134"/>
      <c r="L85" s="134"/>
      <c r="M85" s="76">
        <f>W85</f>
        <v>0</v>
      </c>
      <c r="N85" s="76" t="s">
        <v>73</v>
      </c>
      <c r="O85" s="76" t="s">
        <v>73</v>
      </c>
      <c r="P85" s="76" t="s">
        <v>73</v>
      </c>
      <c r="Q85" s="76" t="s">
        <v>73</v>
      </c>
      <c r="R85" s="76" t="s">
        <v>73</v>
      </c>
      <c r="S85" s="76"/>
      <c r="T85" s="76"/>
      <c r="U85" s="76"/>
      <c r="V85" s="76"/>
      <c r="W85" s="76"/>
      <c r="X85" s="76" t="s">
        <v>73</v>
      </c>
    </row>
    <row r="86" spans="1:25" s="77" customFormat="1" ht="18.75" customHeight="1">
      <c r="A86" s="126" t="s">
        <v>76</v>
      </c>
      <c r="B86" s="126"/>
      <c r="C86" s="126"/>
      <c r="D86" s="126"/>
      <c r="E86" s="126"/>
      <c r="F86" s="126"/>
      <c r="G86" s="126"/>
      <c r="H86" s="126"/>
      <c r="I86" s="74" t="s">
        <v>77</v>
      </c>
      <c r="J86" s="134" t="s">
        <v>73</v>
      </c>
      <c r="K86" s="134"/>
      <c r="L86" s="134"/>
      <c r="M86" s="76">
        <f>T86+S86+U86+W86</f>
        <v>5767200</v>
      </c>
      <c r="N86" s="5"/>
      <c r="O86" s="76" t="s">
        <v>73</v>
      </c>
      <c r="P86" s="76" t="s">
        <v>73</v>
      </c>
      <c r="Q86" s="76" t="s">
        <v>73</v>
      </c>
      <c r="R86" s="75">
        <f aca="true" t="shared" si="1" ref="R86:X86">R92</f>
        <v>0</v>
      </c>
      <c r="S86" s="75">
        <f t="shared" si="1"/>
        <v>5767200</v>
      </c>
      <c r="T86" s="75">
        <f t="shared" si="1"/>
        <v>0</v>
      </c>
      <c r="U86" s="75">
        <f t="shared" si="1"/>
        <v>0</v>
      </c>
      <c r="V86" s="75">
        <f t="shared" si="1"/>
        <v>0</v>
      </c>
      <c r="W86" s="75">
        <f t="shared" si="1"/>
        <v>0</v>
      </c>
      <c r="X86" s="75">
        <f t="shared" si="1"/>
        <v>0</v>
      </c>
      <c r="Y86" s="77" t="s">
        <v>78</v>
      </c>
    </row>
    <row r="87" spans="1:24" s="78" customFormat="1" ht="18.75">
      <c r="A87" s="126" t="s">
        <v>79</v>
      </c>
      <c r="B87" s="126"/>
      <c r="C87" s="126"/>
      <c r="D87" s="126"/>
      <c r="E87" s="126"/>
      <c r="F87" s="126"/>
      <c r="G87" s="126"/>
      <c r="H87" s="126"/>
      <c r="I87" s="74" t="s">
        <v>80</v>
      </c>
      <c r="J87" s="134" t="s">
        <v>73</v>
      </c>
      <c r="K87" s="134"/>
      <c r="L87" s="134"/>
      <c r="M87" s="76">
        <f>W87</f>
        <v>0</v>
      </c>
      <c r="N87" s="76" t="s">
        <v>73</v>
      </c>
      <c r="O87" s="76" t="s">
        <v>73</v>
      </c>
      <c r="P87" s="76" t="s">
        <v>73</v>
      </c>
      <c r="Q87" s="76" t="s">
        <v>73</v>
      </c>
      <c r="R87" s="76" t="s">
        <v>73</v>
      </c>
      <c r="S87" s="75"/>
      <c r="T87" s="75"/>
      <c r="U87" s="75"/>
      <c r="V87" s="75"/>
      <c r="W87" s="75"/>
      <c r="X87" s="76" t="s">
        <v>73</v>
      </c>
    </row>
    <row r="88" spans="1:24" s="3" customFormat="1" ht="68.25" customHeight="1">
      <c r="A88" s="126" t="s">
        <v>81</v>
      </c>
      <c r="B88" s="126"/>
      <c r="C88" s="126"/>
      <c r="D88" s="126"/>
      <c r="E88" s="126"/>
      <c r="F88" s="126"/>
      <c r="G88" s="126"/>
      <c r="H88" s="126"/>
      <c r="I88" s="74" t="s">
        <v>82</v>
      </c>
      <c r="J88" s="134" t="s">
        <v>73</v>
      </c>
      <c r="K88" s="134"/>
      <c r="L88" s="134"/>
      <c r="M88" s="76">
        <f>W88</f>
        <v>0</v>
      </c>
      <c r="N88" s="76" t="s">
        <v>73</v>
      </c>
      <c r="O88" s="76" t="s">
        <v>73</v>
      </c>
      <c r="P88" s="76" t="s">
        <v>73</v>
      </c>
      <c r="Q88" s="76" t="s">
        <v>73</v>
      </c>
      <c r="R88" s="76" t="s">
        <v>73</v>
      </c>
      <c r="S88" s="75"/>
      <c r="T88" s="75"/>
      <c r="U88" s="75"/>
      <c r="V88" s="75"/>
      <c r="W88" s="75"/>
      <c r="X88" s="76" t="s">
        <v>73</v>
      </c>
    </row>
    <row r="89" spans="1:24" s="3" customFormat="1" ht="18.75" customHeight="1">
      <c r="A89" s="126" t="s">
        <v>83</v>
      </c>
      <c r="B89" s="126"/>
      <c r="C89" s="126"/>
      <c r="D89" s="126"/>
      <c r="E89" s="126"/>
      <c r="F89" s="126"/>
      <c r="G89" s="126"/>
      <c r="H89" s="126"/>
      <c r="I89" s="74" t="s">
        <v>84</v>
      </c>
      <c r="J89" s="134" t="s">
        <v>73</v>
      </c>
      <c r="K89" s="134"/>
      <c r="L89" s="134"/>
      <c r="M89" s="76">
        <f>O89+P89+Q89</f>
        <v>108581</v>
      </c>
      <c r="N89" s="76" t="s">
        <v>73</v>
      </c>
      <c r="O89" s="75">
        <f>O92</f>
        <v>108581</v>
      </c>
      <c r="P89" s="75">
        <f>P92</f>
        <v>0</v>
      </c>
      <c r="Q89" s="75">
        <f>Q92</f>
        <v>0</v>
      </c>
      <c r="R89" s="75" t="s">
        <v>73</v>
      </c>
      <c r="S89" s="75" t="s">
        <v>73</v>
      </c>
      <c r="T89" s="75" t="s">
        <v>73</v>
      </c>
      <c r="U89" s="75" t="s">
        <v>73</v>
      </c>
      <c r="V89" s="75" t="s">
        <v>73</v>
      </c>
      <c r="W89" s="75" t="s">
        <v>73</v>
      </c>
      <c r="X89" s="75" t="s">
        <v>73</v>
      </c>
    </row>
    <row r="90" spans="1:24" s="77" customFormat="1" ht="18.75" customHeight="1">
      <c r="A90" s="126" t="s">
        <v>85</v>
      </c>
      <c r="B90" s="126"/>
      <c r="C90" s="126"/>
      <c r="D90" s="126"/>
      <c r="E90" s="126"/>
      <c r="F90" s="126"/>
      <c r="G90" s="126"/>
      <c r="H90" s="126"/>
      <c r="I90" s="74" t="s">
        <v>86</v>
      </c>
      <c r="J90" s="134" t="s">
        <v>73</v>
      </c>
      <c r="K90" s="134"/>
      <c r="L90" s="134"/>
      <c r="M90" s="76">
        <f>W90</f>
        <v>0</v>
      </c>
      <c r="N90" s="76" t="s">
        <v>73</v>
      </c>
      <c r="O90" s="76" t="s">
        <v>73</v>
      </c>
      <c r="P90" s="76" t="s">
        <v>73</v>
      </c>
      <c r="Q90" s="76" t="s">
        <v>73</v>
      </c>
      <c r="R90" s="75" t="s">
        <v>73</v>
      </c>
      <c r="S90" s="75"/>
      <c r="T90" s="75"/>
      <c r="U90" s="75"/>
      <c r="V90" s="75"/>
      <c r="W90" s="75"/>
      <c r="X90" s="75"/>
    </row>
    <row r="91" spans="1:24" s="3" customFormat="1" ht="18.75">
      <c r="A91" s="126" t="s">
        <v>87</v>
      </c>
      <c r="B91" s="126"/>
      <c r="C91" s="126"/>
      <c r="D91" s="126"/>
      <c r="E91" s="126"/>
      <c r="F91" s="126"/>
      <c r="G91" s="126"/>
      <c r="H91" s="126"/>
      <c r="I91" s="74" t="s">
        <v>88</v>
      </c>
      <c r="J91" s="134" t="s">
        <v>73</v>
      </c>
      <c r="K91" s="134"/>
      <c r="L91" s="134"/>
      <c r="M91" s="76">
        <f>W91</f>
        <v>0</v>
      </c>
      <c r="N91" s="76" t="s">
        <v>73</v>
      </c>
      <c r="O91" s="76" t="s">
        <v>73</v>
      </c>
      <c r="P91" s="76" t="s">
        <v>73</v>
      </c>
      <c r="Q91" s="76" t="s">
        <v>73</v>
      </c>
      <c r="R91" s="75" t="s">
        <v>73</v>
      </c>
      <c r="S91" s="75"/>
      <c r="T91" s="75"/>
      <c r="U91" s="75"/>
      <c r="V91" s="75"/>
      <c r="W91" s="75"/>
      <c r="X91" s="75" t="s">
        <v>73</v>
      </c>
    </row>
    <row r="92" spans="1:24" ht="22.5">
      <c r="A92" s="135" t="s">
        <v>89</v>
      </c>
      <c r="B92" s="135"/>
      <c r="C92" s="135"/>
      <c r="D92" s="135"/>
      <c r="E92" s="135"/>
      <c r="F92" s="135"/>
      <c r="G92" s="135"/>
      <c r="H92" s="135"/>
      <c r="I92" s="70" t="s">
        <v>90</v>
      </c>
      <c r="J92" s="136" t="s">
        <v>73</v>
      </c>
      <c r="K92" s="136"/>
      <c r="L92" s="136"/>
      <c r="M92" s="72">
        <f>M93+M98+M105+M106+M100</f>
        <v>20879965</v>
      </c>
      <c r="N92" s="72">
        <f aca="true" t="shared" si="2" ref="N92:X92">N93+N98+N105+N106+N100</f>
        <v>15004184</v>
      </c>
      <c r="O92" s="72">
        <f t="shared" si="2"/>
        <v>108581</v>
      </c>
      <c r="P92" s="72">
        <f t="shared" si="2"/>
        <v>0</v>
      </c>
      <c r="Q92" s="72">
        <f t="shared" si="2"/>
        <v>0</v>
      </c>
      <c r="R92" s="72">
        <f t="shared" si="2"/>
        <v>0</v>
      </c>
      <c r="S92" s="72">
        <f t="shared" si="2"/>
        <v>5767200</v>
      </c>
      <c r="T92" s="72">
        <f t="shared" si="2"/>
        <v>0</v>
      </c>
      <c r="U92" s="72">
        <f t="shared" si="2"/>
        <v>0</v>
      </c>
      <c r="V92" s="72">
        <f t="shared" si="2"/>
        <v>0</v>
      </c>
      <c r="W92" s="72">
        <f t="shared" si="2"/>
        <v>0</v>
      </c>
      <c r="X92" s="72">
        <f t="shared" si="2"/>
        <v>0</v>
      </c>
    </row>
    <row r="93" spans="1:24" ht="18.75">
      <c r="A93" s="130" t="s">
        <v>91</v>
      </c>
      <c r="B93" s="130"/>
      <c r="C93" s="130"/>
      <c r="D93" s="130"/>
      <c r="E93" s="130"/>
      <c r="F93" s="130"/>
      <c r="G93" s="130"/>
      <c r="H93" s="130"/>
      <c r="I93" s="79" t="s">
        <v>92</v>
      </c>
      <c r="J93" s="129">
        <v>100</v>
      </c>
      <c r="K93" s="129"/>
      <c r="L93" s="129"/>
      <c r="M93" s="80">
        <f>M94+M97</f>
        <v>12963706</v>
      </c>
      <c r="N93" s="80">
        <f aca="true" t="shared" si="3" ref="N93:X93">N94+N97</f>
        <v>12963706</v>
      </c>
      <c r="O93" s="80">
        <f t="shared" si="3"/>
        <v>0</v>
      </c>
      <c r="P93" s="80">
        <f t="shared" si="3"/>
        <v>0</v>
      </c>
      <c r="Q93" s="80">
        <f t="shared" si="3"/>
        <v>0</v>
      </c>
      <c r="R93" s="80">
        <f t="shared" si="3"/>
        <v>0</v>
      </c>
      <c r="S93" s="80">
        <f t="shared" si="3"/>
        <v>0</v>
      </c>
      <c r="T93" s="80">
        <f>T94+T97</f>
        <v>0</v>
      </c>
      <c r="U93" s="80">
        <f>U94+U97</f>
        <v>0</v>
      </c>
      <c r="V93" s="80">
        <f>V94+V97</f>
        <v>0</v>
      </c>
      <c r="W93" s="80">
        <f>W94+W97</f>
        <v>0</v>
      </c>
      <c r="X93" s="80">
        <f t="shared" si="3"/>
        <v>0</v>
      </c>
    </row>
    <row r="94" spans="1:24" ht="18.75">
      <c r="A94" s="126" t="s">
        <v>93</v>
      </c>
      <c r="B94" s="126"/>
      <c r="C94" s="126"/>
      <c r="D94" s="126"/>
      <c r="E94" s="126"/>
      <c r="F94" s="126"/>
      <c r="G94" s="126"/>
      <c r="H94" s="126"/>
      <c r="I94" s="74" t="s">
        <v>94</v>
      </c>
      <c r="J94" s="127">
        <v>110</v>
      </c>
      <c r="K94" s="127"/>
      <c r="L94" s="127"/>
      <c r="M94" s="81">
        <f>M95+M96</f>
        <v>12961906</v>
      </c>
      <c r="N94" s="81">
        <f aca="true" t="shared" si="4" ref="N94:X94">N95+N96</f>
        <v>12961906</v>
      </c>
      <c r="O94" s="81">
        <f t="shared" si="4"/>
        <v>0</v>
      </c>
      <c r="P94" s="81">
        <f t="shared" si="4"/>
        <v>0</v>
      </c>
      <c r="Q94" s="81">
        <f t="shared" si="4"/>
        <v>0</v>
      </c>
      <c r="R94" s="81">
        <f t="shared" si="4"/>
        <v>0</v>
      </c>
      <c r="S94" s="81">
        <f t="shared" si="4"/>
        <v>0</v>
      </c>
      <c r="T94" s="81">
        <f>T95+T96</f>
        <v>0</v>
      </c>
      <c r="U94" s="81">
        <f>U95+U96</f>
        <v>0</v>
      </c>
      <c r="V94" s="81">
        <f>V95+V96</f>
        <v>0</v>
      </c>
      <c r="W94" s="81">
        <f>W95+W96</f>
        <v>0</v>
      </c>
      <c r="X94" s="81">
        <f t="shared" si="4"/>
        <v>0</v>
      </c>
    </row>
    <row r="95" spans="1:24" ht="18.75">
      <c r="A95" s="126" t="s">
        <v>95</v>
      </c>
      <c r="B95" s="126"/>
      <c r="C95" s="126"/>
      <c r="D95" s="126"/>
      <c r="E95" s="126"/>
      <c r="F95" s="126"/>
      <c r="G95" s="126"/>
      <c r="H95" s="126"/>
      <c r="I95" s="74" t="s">
        <v>96</v>
      </c>
      <c r="J95" s="127">
        <v>111</v>
      </c>
      <c r="K95" s="127"/>
      <c r="L95" s="127"/>
      <c r="M95" s="81">
        <f>N95+O95+P95+Q95+R95+S95+T95+U95+V95+W95</f>
        <v>9955381</v>
      </c>
      <c r="N95" s="75">
        <f>2332535+7622846</f>
        <v>9955381</v>
      </c>
      <c r="O95" s="75"/>
      <c r="P95" s="75"/>
      <c r="Q95" s="75"/>
      <c r="R95" s="82"/>
      <c r="S95" s="82"/>
      <c r="T95" s="82"/>
      <c r="U95" s="82"/>
      <c r="V95" s="82"/>
      <c r="W95" s="82"/>
      <c r="X95" s="82"/>
    </row>
    <row r="96" spans="1:24" ht="18.75" customHeight="1">
      <c r="A96" s="126" t="s">
        <v>29</v>
      </c>
      <c r="B96" s="126"/>
      <c r="C96" s="126"/>
      <c r="D96" s="126"/>
      <c r="E96" s="126"/>
      <c r="F96" s="126"/>
      <c r="G96" s="126"/>
      <c r="H96" s="126"/>
      <c r="I96" s="74" t="s">
        <v>97</v>
      </c>
      <c r="J96" s="127">
        <v>119</v>
      </c>
      <c r="K96" s="127"/>
      <c r="L96" s="127"/>
      <c r="M96" s="81">
        <f>N96+O96+P96+Q96+R96+S96+T96+U96+V96+W96</f>
        <v>3006525</v>
      </c>
      <c r="N96" s="75">
        <f>704426+2302099</f>
        <v>3006525</v>
      </c>
      <c r="O96" s="75"/>
      <c r="P96" s="75"/>
      <c r="Q96" s="75"/>
      <c r="R96" s="75"/>
      <c r="S96" s="75"/>
      <c r="T96" s="75"/>
      <c r="U96" s="75"/>
      <c r="V96" s="75"/>
      <c r="W96" s="75"/>
      <c r="X96" s="75"/>
    </row>
    <row r="97" spans="1:24" ht="18.75" customHeight="1">
      <c r="A97" s="126" t="s">
        <v>26</v>
      </c>
      <c r="B97" s="126"/>
      <c r="C97" s="126"/>
      <c r="D97" s="126"/>
      <c r="E97" s="126"/>
      <c r="F97" s="126"/>
      <c r="G97" s="126"/>
      <c r="H97" s="126"/>
      <c r="I97" s="74" t="s">
        <v>98</v>
      </c>
      <c r="J97" s="127">
        <v>112</v>
      </c>
      <c r="K97" s="127"/>
      <c r="L97" s="127"/>
      <c r="M97" s="81">
        <f>N97+O97+P97+Q97+R97+S97+T97+U97+V97+W97</f>
        <v>1800</v>
      </c>
      <c r="N97" s="75">
        <f>600+1200</f>
        <v>1800</v>
      </c>
      <c r="O97" s="75"/>
      <c r="P97" s="75"/>
      <c r="Q97" s="75"/>
      <c r="R97" s="75"/>
      <c r="S97" s="75"/>
      <c r="T97" s="75"/>
      <c r="U97" s="75"/>
      <c r="V97" s="75"/>
      <c r="W97" s="75"/>
      <c r="X97" s="75"/>
    </row>
    <row r="98" spans="1:24" ht="18.75" customHeight="1">
      <c r="A98" s="130" t="s">
        <v>99</v>
      </c>
      <c r="B98" s="130"/>
      <c r="C98" s="130"/>
      <c r="D98" s="130"/>
      <c r="E98" s="130"/>
      <c r="F98" s="130"/>
      <c r="G98" s="130"/>
      <c r="H98" s="130"/>
      <c r="I98" s="79" t="s">
        <v>100</v>
      </c>
      <c r="J98" s="129">
        <v>300</v>
      </c>
      <c r="K98" s="129"/>
      <c r="L98" s="129"/>
      <c r="M98" s="80">
        <f>N98+O98+P98+Q98+R98+S98+T98+U98+V98+W98</f>
        <v>0</v>
      </c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</row>
    <row r="99" spans="1:24" ht="18.75">
      <c r="A99" s="126" t="s">
        <v>19</v>
      </c>
      <c r="B99" s="126"/>
      <c r="C99" s="126"/>
      <c r="D99" s="126"/>
      <c r="E99" s="126"/>
      <c r="F99" s="126"/>
      <c r="G99" s="126"/>
      <c r="H99" s="126"/>
      <c r="I99" s="83"/>
      <c r="J99" s="127"/>
      <c r="K99" s="127"/>
      <c r="L99" s="127"/>
      <c r="M99" s="81"/>
      <c r="N99" s="75"/>
      <c r="O99" s="75"/>
      <c r="P99" s="75"/>
      <c r="Q99" s="75"/>
      <c r="R99" s="82"/>
      <c r="S99" s="82"/>
      <c r="T99" s="82"/>
      <c r="U99" s="82"/>
      <c r="V99" s="82"/>
      <c r="W99" s="82"/>
      <c r="X99" s="82"/>
    </row>
    <row r="100" spans="1:24" ht="18.75" customHeight="1">
      <c r="A100" s="126" t="s">
        <v>101</v>
      </c>
      <c r="B100" s="126"/>
      <c r="C100" s="126"/>
      <c r="D100" s="126"/>
      <c r="E100" s="126"/>
      <c r="F100" s="126"/>
      <c r="G100" s="126"/>
      <c r="H100" s="126"/>
      <c r="I100" s="74" t="s">
        <v>102</v>
      </c>
      <c r="J100" s="127">
        <v>850</v>
      </c>
      <c r="K100" s="127"/>
      <c r="L100" s="127"/>
      <c r="M100" s="81">
        <f>M101+M102+M103</f>
        <v>200877</v>
      </c>
      <c r="N100" s="81">
        <f aca="true" t="shared" si="5" ref="N100:X100">N101+N102+N103</f>
        <v>200877</v>
      </c>
      <c r="O100" s="81">
        <f t="shared" si="5"/>
        <v>0</v>
      </c>
      <c r="P100" s="81">
        <f t="shared" si="5"/>
        <v>0</v>
      </c>
      <c r="Q100" s="81">
        <f t="shared" si="5"/>
        <v>0</v>
      </c>
      <c r="R100" s="81">
        <f t="shared" si="5"/>
        <v>0</v>
      </c>
      <c r="S100" s="81">
        <f t="shared" si="5"/>
        <v>0</v>
      </c>
      <c r="T100" s="81">
        <f t="shared" si="5"/>
        <v>0</v>
      </c>
      <c r="U100" s="81">
        <f t="shared" si="5"/>
        <v>0</v>
      </c>
      <c r="V100" s="81">
        <f t="shared" si="5"/>
        <v>0</v>
      </c>
      <c r="W100" s="81">
        <f t="shared" si="5"/>
        <v>0</v>
      </c>
      <c r="X100" s="81">
        <f t="shared" si="5"/>
        <v>0</v>
      </c>
    </row>
    <row r="101" spans="1:24" ht="18.75" customHeight="1">
      <c r="A101" s="126" t="s">
        <v>208</v>
      </c>
      <c r="B101" s="126"/>
      <c r="C101" s="126"/>
      <c r="D101" s="126"/>
      <c r="E101" s="126"/>
      <c r="F101" s="126"/>
      <c r="G101" s="126"/>
      <c r="H101" s="126"/>
      <c r="I101" s="74" t="s">
        <v>209</v>
      </c>
      <c r="J101" s="127">
        <v>851</v>
      </c>
      <c r="K101" s="127"/>
      <c r="L101" s="127"/>
      <c r="M101" s="81">
        <f>N101+O101+P101+Q101+R101+S101+T101+U101+V101+W101</f>
        <v>200877</v>
      </c>
      <c r="N101" s="75">
        <v>200877</v>
      </c>
      <c r="O101" s="75"/>
      <c r="P101" s="75"/>
      <c r="Q101" s="75"/>
      <c r="R101" s="75"/>
      <c r="S101" s="75"/>
      <c r="T101" s="75"/>
      <c r="U101" s="75"/>
      <c r="V101" s="75"/>
      <c r="W101" s="75"/>
      <c r="X101" s="75"/>
    </row>
    <row r="102" spans="1:24" ht="18.75" customHeight="1">
      <c r="A102" s="126" t="s">
        <v>210</v>
      </c>
      <c r="B102" s="126"/>
      <c r="C102" s="126"/>
      <c r="D102" s="126"/>
      <c r="E102" s="126"/>
      <c r="F102" s="126"/>
      <c r="G102" s="126"/>
      <c r="H102" s="126"/>
      <c r="I102" s="74" t="s">
        <v>211</v>
      </c>
      <c r="J102" s="127">
        <v>852</v>
      </c>
      <c r="K102" s="127"/>
      <c r="L102" s="127"/>
      <c r="M102" s="81">
        <f>N102+O102+P102+Q102+R102+S102+T102+U102+V102+W102</f>
        <v>0</v>
      </c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</row>
    <row r="103" spans="1:24" ht="18.75" customHeight="1">
      <c r="A103" s="126" t="s">
        <v>212</v>
      </c>
      <c r="B103" s="126"/>
      <c r="C103" s="126"/>
      <c r="D103" s="126"/>
      <c r="E103" s="126"/>
      <c r="F103" s="126"/>
      <c r="G103" s="126"/>
      <c r="H103" s="126"/>
      <c r="I103" s="74" t="s">
        <v>213</v>
      </c>
      <c r="J103" s="127">
        <v>853</v>
      </c>
      <c r="K103" s="127"/>
      <c r="L103" s="127"/>
      <c r="M103" s="81">
        <f>N103+O103+P103+Q103+R103+S103+T103+U103+V103+W103</f>
        <v>0</v>
      </c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</row>
    <row r="104" spans="1:24" ht="18.75" customHeight="1">
      <c r="A104" s="126" t="s">
        <v>103</v>
      </c>
      <c r="B104" s="126"/>
      <c r="C104" s="126"/>
      <c r="D104" s="126"/>
      <c r="E104" s="126"/>
      <c r="F104" s="126"/>
      <c r="G104" s="126"/>
      <c r="H104" s="126"/>
      <c r="I104" s="74" t="s">
        <v>104</v>
      </c>
      <c r="J104" s="127"/>
      <c r="K104" s="127"/>
      <c r="L104" s="127"/>
      <c r="M104" s="81">
        <f>N104+O104+P104+Q104+R104+S104+T104+U104+V104+W104</f>
        <v>0</v>
      </c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</row>
    <row r="105" spans="1:24" ht="38.25" customHeight="1">
      <c r="A105" s="130" t="s">
        <v>105</v>
      </c>
      <c r="B105" s="130"/>
      <c r="C105" s="130"/>
      <c r="D105" s="130"/>
      <c r="E105" s="130"/>
      <c r="F105" s="130"/>
      <c r="G105" s="130"/>
      <c r="H105" s="130"/>
      <c r="I105" s="84" t="s">
        <v>106</v>
      </c>
      <c r="J105" s="129"/>
      <c r="K105" s="129"/>
      <c r="L105" s="129"/>
      <c r="M105" s="80">
        <f>N105+O105+P105+Q105+R105+S105+T105+U105+V105+W105</f>
        <v>0</v>
      </c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</row>
    <row r="106" spans="1:24" ht="18.75" customHeight="1">
      <c r="A106" s="130" t="s">
        <v>107</v>
      </c>
      <c r="B106" s="130"/>
      <c r="C106" s="130"/>
      <c r="D106" s="130"/>
      <c r="E106" s="130"/>
      <c r="F106" s="130"/>
      <c r="G106" s="130"/>
      <c r="H106" s="130"/>
      <c r="I106" s="86" t="s">
        <v>108</v>
      </c>
      <c r="J106" s="129">
        <v>244</v>
      </c>
      <c r="K106" s="129"/>
      <c r="L106" s="129"/>
      <c r="M106" s="87">
        <f>M108+M109+M110+M111+M112+M114+M115+M116</f>
        <v>7715382</v>
      </c>
      <c r="N106" s="87">
        <f aca="true" t="shared" si="6" ref="N106:X106">N108+N109+N110+N111+N112+N114+N115+N116</f>
        <v>1839601</v>
      </c>
      <c r="O106" s="87">
        <f t="shared" si="6"/>
        <v>108581</v>
      </c>
      <c r="P106" s="87">
        <f t="shared" si="6"/>
        <v>0</v>
      </c>
      <c r="Q106" s="87">
        <f t="shared" si="6"/>
        <v>0</v>
      </c>
      <c r="R106" s="87">
        <f t="shared" si="6"/>
        <v>0</v>
      </c>
      <c r="S106" s="87">
        <f>S108+S109+S110+S111+S112+S114+S115+S116</f>
        <v>5767200</v>
      </c>
      <c r="T106" s="87">
        <f t="shared" si="6"/>
        <v>0</v>
      </c>
      <c r="U106" s="87">
        <f t="shared" si="6"/>
        <v>0</v>
      </c>
      <c r="V106" s="87">
        <f t="shared" si="6"/>
        <v>0</v>
      </c>
      <c r="W106" s="87">
        <f t="shared" si="6"/>
        <v>0</v>
      </c>
      <c r="X106" s="87">
        <f t="shared" si="6"/>
        <v>0</v>
      </c>
    </row>
    <row r="107" spans="1:24" ht="18.75" customHeight="1">
      <c r="A107" s="126" t="s">
        <v>109</v>
      </c>
      <c r="B107" s="126"/>
      <c r="C107" s="126"/>
      <c r="D107" s="126"/>
      <c r="E107" s="126"/>
      <c r="F107" s="126"/>
      <c r="G107" s="126"/>
      <c r="H107" s="126"/>
      <c r="I107" s="74"/>
      <c r="J107" s="127"/>
      <c r="K107" s="127"/>
      <c r="L107" s="127"/>
      <c r="M107" s="76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</row>
    <row r="108" spans="1:24" ht="18.75" customHeight="1">
      <c r="A108" s="126" t="s">
        <v>20</v>
      </c>
      <c r="B108" s="126"/>
      <c r="C108" s="126"/>
      <c r="D108" s="126"/>
      <c r="E108" s="126"/>
      <c r="F108" s="126"/>
      <c r="G108" s="126"/>
      <c r="H108" s="126"/>
      <c r="I108" s="74" t="s">
        <v>110</v>
      </c>
      <c r="J108" s="127">
        <v>244</v>
      </c>
      <c r="K108" s="127"/>
      <c r="L108" s="127"/>
      <c r="M108" s="81">
        <f aca="true" t="shared" si="7" ref="M108:M116">N108+O108+P108+Q108+R108+S108+T108+U108+V108+W108</f>
        <v>6000</v>
      </c>
      <c r="N108" s="76">
        <v>6000</v>
      </c>
      <c r="O108" s="76"/>
      <c r="P108" s="76"/>
      <c r="Q108" s="75"/>
      <c r="R108" s="75"/>
      <c r="S108" s="75"/>
      <c r="T108" s="75"/>
      <c r="U108" s="75"/>
      <c r="V108" s="75"/>
      <c r="W108" s="75"/>
      <c r="X108" s="75"/>
    </row>
    <row r="109" spans="1:24" ht="18.75" customHeight="1">
      <c r="A109" s="126" t="s">
        <v>161</v>
      </c>
      <c r="B109" s="126"/>
      <c r="C109" s="126"/>
      <c r="D109" s="126"/>
      <c r="E109" s="126"/>
      <c r="F109" s="126"/>
      <c r="G109" s="126"/>
      <c r="H109" s="126"/>
      <c r="I109" s="74" t="s">
        <v>111</v>
      </c>
      <c r="J109" s="127">
        <v>244</v>
      </c>
      <c r="K109" s="127"/>
      <c r="L109" s="127"/>
      <c r="M109" s="81">
        <f>N109+O109+P109+Q109+R109+S109+T109+U109+V109+W109</f>
        <v>0</v>
      </c>
      <c r="N109" s="76"/>
      <c r="O109" s="76"/>
      <c r="P109" s="76"/>
      <c r="Q109" s="75"/>
      <c r="R109" s="75"/>
      <c r="S109" s="75"/>
      <c r="T109" s="75"/>
      <c r="U109" s="75"/>
      <c r="V109" s="75"/>
      <c r="W109" s="75"/>
      <c r="X109" s="75"/>
    </row>
    <row r="110" spans="1:24" ht="18.75" customHeight="1">
      <c r="A110" s="126" t="s">
        <v>21</v>
      </c>
      <c r="B110" s="126"/>
      <c r="C110" s="126"/>
      <c r="D110" s="126"/>
      <c r="E110" s="126"/>
      <c r="F110" s="126"/>
      <c r="G110" s="126"/>
      <c r="H110" s="126"/>
      <c r="I110" s="74" t="s">
        <v>113</v>
      </c>
      <c r="J110" s="127">
        <v>244</v>
      </c>
      <c r="K110" s="127"/>
      <c r="L110" s="127"/>
      <c r="M110" s="81">
        <f t="shared" si="7"/>
        <v>1394625</v>
      </c>
      <c r="N110" s="76">
        <v>1394625</v>
      </c>
      <c r="O110" s="76"/>
      <c r="P110" s="76"/>
      <c r="Q110" s="75"/>
      <c r="R110" s="75"/>
      <c r="S110" s="75"/>
      <c r="T110" s="75"/>
      <c r="U110" s="75"/>
      <c r="V110" s="75"/>
      <c r="W110" s="75"/>
      <c r="X110" s="75"/>
    </row>
    <row r="111" spans="1:24" ht="44.25" customHeight="1">
      <c r="A111" s="126" t="s">
        <v>112</v>
      </c>
      <c r="B111" s="126"/>
      <c r="C111" s="126"/>
      <c r="D111" s="126"/>
      <c r="E111" s="126"/>
      <c r="F111" s="126"/>
      <c r="G111" s="126"/>
      <c r="H111" s="126"/>
      <c r="I111" s="74" t="s">
        <v>114</v>
      </c>
      <c r="J111" s="127">
        <v>244</v>
      </c>
      <c r="K111" s="127"/>
      <c r="L111" s="127"/>
      <c r="M111" s="81">
        <f t="shared" si="7"/>
        <v>0</v>
      </c>
      <c r="N111" s="76"/>
      <c r="O111" s="76"/>
      <c r="P111" s="76"/>
      <c r="Q111" s="75"/>
      <c r="R111" s="75"/>
      <c r="S111" s="75"/>
      <c r="T111" s="75"/>
      <c r="U111" s="75"/>
      <c r="V111" s="75"/>
      <c r="W111" s="75"/>
      <c r="X111" s="75"/>
    </row>
    <row r="112" spans="1:24" ht="18.75" customHeight="1">
      <c r="A112" s="126" t="s">
        <v>27</v>
      </c>
      <c r="B112" s="126"/>
      <c r="C112" s="126"/>
      <c r="D112" s="126"/>
      <c r="E112" s="126"/>
      <c r="F112" s="126"/>
      <c r="G112" s="126"/>
      <c r="H112" s="126"/>
      <c r="I112" s="74" t="s">
        <v>115</v>
      </c>
      <c r="J112" s="127">
        <v>244</v>
      </c>
      <c r="K112" s="127"/>
      <c r="L112" s="127"/>
      <c r="M112" s="81">
        <f t="shared" si="7"/>
        <v>144216</v>
      </c>
      <c r="N112" s="76">
        <v>144216</v>
      </c>
      <c r="O112" s="76"/>
      <c r="P112" s="76"/>
      <c r="Q112" s="75"/>
      <c r="R112" s="75"/>
      <c r="S112" s="75"/>
      <c r="T112" s="75"/>
      <c r="U112" s="75"/>
      <c r="V112" s="75"/>
      <c r="W112" s="75"/>
      <c r="X112" s="75"/>
    </row>
    <row r="113" spans="1:24" ht="18.75" customHeight="1">
      <c r="A113" s="126" t="s">
        <v>176</v>
      </c>
      <c r="B113" s="126"/>
      <c r="C113" s="126"/>
      <c r="D113" s="126"/>
      <c r="E113" s="126"/>
      <c r="F113" s="126"/>
      <c r="G113" s="126"/>
      <c r="H113" s="126"/>
      <c r="I113" s="74"/>
      <c r="J113" s="127">
        <v>244</v>
      </c>
      <c r="K113" s="127"/>
      <c r="L113" s="127"/>
      <c r="M113" s="81">
        <f>N113+O113+P113+Q113+R113+S113+T113+U113+V113+W113</f>
        <v>0</v>
      </c>
      <c r="N113" s="76"/>
      <c r="O113" s="76"/>
      <c r="P113" s="76"/>
      <c r="Q113" s="75"/>
      <c r="R113" s="75"/>
      <c r="S113" s="75"/>
      <c r="T113" s="75"/>
      <c r="U113" s="75"/>
      <c r="V113" s="75"/>
      <c r="W113" s="75"/>
      <c r="X113" s="75"/>
    </row>
    <row r="114" spans="1:24" ht="18.75" customHeight="1">
      <c r="A114" s="126" t="s">
        <v>28</v>
      </c>
      <c r="B114" s="126"/>
      <c r="C114" s="126"/>
      <c r="D114" s="126"/>
      <c r="E114" s="126"/>
      <c r="F114" s="126"/>
      <c r="G114" s="126"/>
      <c r="H114" s="126"/>
      <c r="I114" s="74" t="s">
        <v>116</v>
      </c>
      <c r="J114" s="127">
        <v>244</v>
      </c>
      <c r="K114" s="127"/>
      <c r="L114" s="127"/>
      <c r="M114" s="81">
        <f t="shared" si="7"/>
        <v>74599</v>
      </c>
      <c r="N114" s="76">
        <v>74599</v>
      </c>
      <c r="O114" s="76"/>
      <c r="P114" s="76"/>
      <c r="Q114" s="75"/>
      <c r="R114" s="75"/>
      <c r="S114" s="75"/>
      <c r="T114" s="75"/>
      <c r="U114" s="75"/>
      <c r="V114" s="75"/>
      <c r="W114" s="75"/>
      <c r="X114" s="75"/>
    </row>
    <row r="115" spans="1:24" ht="20.25" customHeight="1">
      <c r="A115" s="126" t="s">
        <v>22</v>
      </c>
      <c r="B115" s="126"/>
      <c r="C115" s="126"/>
      <c r="D115" s="126"/>
      <c r="E115" s="126"/>
      <c r="F115" s="126"/>
      <c r="G115" s="126"/>
      <c r="H115" s="126"/>
      <c r="I115" s="74" t="s">
        <v>117</v>
      </c>
      <c r="J115" s="127">
        <v>244</v>
      </c>
      <c r="K115" s="127"/>
      <c r="L115" s="127"/>
      <c r="M115" s="81">
        <f t="shared" si="7"/>
        <v>629999</v>
      </c>
      <c r="N115" s="76">
        <v>105761</v>
      </c>
      <c r="O115" s="76"/>
      <c r="P115" s="81"/>
      <c r="Q115" s="75"/>
      <c r="R115" s="82"/>
      <c r="S115" s="75">
        <v>524238</v>
      </c>
      <c r="T115" s="75"/>
      <c r="U115" s="82"/>
      <c r="V115" s="82"/>
      <c r="W115" s="82"/>
      <c r="X115" s="75"/>
    </row>
    <row r="116" spans="1:24" ht="20.25" customHeight="1">
      <c r="A116" s="126" t="s">
        <v>23</v>
      </c>
      <c r="B116" s="126"/>
      <c r="C116" s="126"/>
      <c r="D116" s="126"/>
      <c r="E116" s="126"/>
      <c r="F116" s="126"/>
      <c r="G116" s="126"/>
      <c r="H116" s="126"/>
      <c r="I116" s="74" t="s">
        <v>177</v>
      </c>
      <c r="J116" s="127">
        <v>244</v>
      </c>
      <c r="K116" s="127"/>
      <c r="L116" s="127"/>
      <c r="M116" s="81">
        <f t="shared" si="7"/>
        <v>5465943</v>
      </c>
      <c r="N116" s="76">
        <v>114400</v>
      </c>
      <c r="O116" s="76">
        <v>108581</v>
      </c>
      <c r="P116" s="81"/>
      <c r="Q116" s="75"/>
      <c r="R116" s="75"/>
      <c r="S116" s="75">
        <v>5242962</v>
      </c>
      <c r="T116" s="75"/>
      <c r="U116" s="82"/>
      <c r="V116" s="82"/>
      <c r="W116" s="82"/>
      <c r="X116" s="75"/>
    </row>
    <row r="117" spans="1:24" ht="18.75">
      <c r="A117" s="131" t="s">
        <v>162</v>
      </c>
      <c r="B117" s="132"/>
      <c r="C117" s="132"/>
      <c r="D117" s="132"/>
      <c r="E117" s="132"/>
      <c r="F117" s="132"/>
      <c r="G117" s="132"/>
      <c r="H117" s="133"/>
      <c r="I117" s="74"/>
      <c r="J117" s="127">
        <v>244</v>
      </c>
      <c r="K117" s="127"/>
      <c r="L117" s="127"/>
      <c r="M117" s="81">
        <f>N117+O117+P117+Q117+R117+S117+T117+U117+V117+W117</f>
        <v>5067429</v>
      </c>
      <c r="N117" s="76">
        <v>114400</v>
      </c>
      <c r="O117" s="76">
        <v>108581</v>
      </c>
      <c r="P117" s="81"/>
      <c r="Q117" s="75"/>
      <c r="R117" s="75"/>
      <c r="S117" s="75">
        <v>4844448</v>
      </c>
      <c r="T117" s="75"/>
      <c r="U117" s="82"/>
      <c r="V117" s="82"/>
      <c r="W117" s="82"/>
      <c r="X117" s="75"/>
    </row>
    <row r="118" spans="1:24" ht="18.75">
      <c r="A118" s="130" t="s">
        <v>178</v>
      </c>
      <c r="B118" s="130"/>
      <c r="C118" s="130"/>
      <c r="D118" s="130"/>
      <c r="E118" s="130"/>
      <c r="F118" s="130"/>
      <c r="G118" s="130"/>
      <c r="H118" s="130"/>
      <c r="I118" s="88" t="s">
        <v>118</v>
      </c>
      <c r="J118" s="129" t="s">
        <v>73</v>
      </c>
      <c r="K118" s="129"/>
      <c r="L118" s="129"/>
      <c r="M118" s="80">
        <f>M119+M120</f>
        <v>0</v>
      </c>
      <c r="N118" s="80">
        <f aca="true" t="shared" si="8" ref="N118:X118">N119+N120</f>
        <v>0</v>
      </c>
      <c r="O118" s="80">
        <f t="shared" si="8"/>
        <v>0</v>
      </c>
      <c r="P118" s="80">
        <f t="shared" si="8"/>
        <v>0</v>
      </c>
      <c r="Q118" s="80">
        <f t="shared" si="8"/>
        <v>0</v>
      </c>
      <c r="R118" s="80">
        <f t="shared" si="8"/>
        <v>0</v>
      </c>
      <c r="S118" s="80">
        <f t="shared" si="8"/>
        <v>0</v>
      </c>
      <c r="T118" s="80">
        <f t="shared" si="8"/>
        <v>0</v>
      </c>
      <c r="U118" s="80">
        <f t="shared" si="8"/>
        <v>0</v>
      </c>
      <c r="V118" s="80">
        <f t="shared" si="8"/>
        <v>0</v>
      </c>
      <c r="W118" s="80">
        <f t="shared" si="8"/>
        <v>0</v>
      </c>
      <c r="X118" s="80">
        <f t="shared" si="8"/>
        <v>0</v>
      </c>
    </row>
    <row r="119" spans="1:24" ht="18.75" customHeight="1">
      <c r="A119" s="126" t="s">
        <v>119</v>
      </c>
      <c r="B119" s="126"/>
      <c r="C119" s="126"/>
      <c r="D119" s="126"/>
      <c r="E119" s="126"/>
      <c r="F119" s="126"/>
      <c r="G119" s="126"/>
      <c r="H119" s="126"/>
      <c r="I119" s="83" t="s">
        <v>120</v>
      </c>
      <c r="J119" s="127">
        <v>510</v>
      </c>
      <c r="K119" s="127"/>
      <c r="L119" s="127"/>
      <c r="M119" s="81">
        <f>N119+O119+P119+Q119+R119+S119+T119+U119+V119+W119</f>
        <v>0</v>
      </c>
      <c r="N119" s="76"/>
      <c r="O119" s="81"/>
      <c r="P119" s="81"/>
      <c r="Q119" s="81"/>
      <c r="R119" s="82"/>
      <c r="S119" s="82"/>
      <c r="T119" s="82"/>
      <c r="U119" s="82"/>
      <c r="V119" s="82"/>
      <c r="W119" s="82"/>
      <c r="X119" s="81"/>
    </row>
    <row r="120" spans="1:24" ht="18.75" customHeight="1">
      <c r="A120" s="126" t="s">
        <v>121</v>
      </c>
      <c r="B120" s="126"/>
      <c r="C120" s="126"/>
      <c r="D120" s="126"/>
      <c r="E120" s="126"/>
      <c r="F120" s="126"/>
      <c r="G120" s="126"/>
      <c r="H120" s="126"/>
      <c r="I120" s="83" t="s">
        <v>122</v>
      </c>
      <c r="J120" s="127">
        <v>550</v>
      </c>
      <c r="K120" s="127"/>
      <c r="L120" s="127"/>
      <c r="M120" s="81">
        <f>N120+O120+P120+Q120+R120+S120+T120+U120+V120+W120</f>
        <v>0</v>
      </c>
      <c r="N120" s="76"/>
      <c r="O120" s="81"/>
      <c r="P120" s="81"/>
      <c r="Q120" s="81"/>
      <c r="R120" s="82"/>
      <c r="S120" s="82"/>
      <c r="T120" s="82"/>
      <c r="U120" s="82"/>
      <c r="V120" s="82"/>
      <c r="W120" s="82"/>
      <c r="X120" s="81"/>
    </row>
    <row r="121" spans="1:24" s="3" customFormat="1" ht="18.75" customHeight="1">
      <c r="A121" s="130" t="s">
        <v>123</v>
      </c>
      <c r="B121" s="130"/>
      <c r="C121" s="130"/>
      <c r="D121" s="130"/>
      <c r="E121" s="130"/>
      <c r="F121" s="130"/>
      <c r="G121" s="130"/>
      <c r="H121" s="130"/>
      <c r="I121" s="79" t="s">
        <v>124</v>
      </c>
      <c r="J121" s="129"/>
      <c r="K121" s="129"/>
      <c r="L121" s="129"/>
      <c r="M121" s="80">
        <f>M122+M123</f>
        <v>0</v>
      </c>
      <c r="N121" s="80">
        <f aca="true" t="shared" si="9" ref="N121:X121">N122+N123</f>
        <v>0</v>
      </c>
      <c r="O121" s="80">
        <f t="shared" si="9"/>
        <v>0</v>
      </c>
      <c r="P121" s="80">
        <f t="shared" si="9"/>
        <v>0</v>
      </c>
      <c r="Q121" s="80">
        <f t="shared" si="9"/>
        <v>0</v>
      </c>
      <c r="R121" s="80">
        <f t="shared" si="9"/>
        <v>0</v>
      </c>
      <c r="S121" s="80">
        <f t="shared" si="9"/>
        <v>0</v>
      </c>
      <c r="T121" s="80">
        <f t="shared" si="9"/>
        <v>0</v>
      </c>
      <c r="U121" s="80">
        <f t="shared" si="9"/>
        <v>0</v>
      </c>
      <c r="V121" s="80">
        <f t="shared" si="9"/>
        <v>0</v>
      </c>
      <c r="W121" s="80">
        <f t="shared" si="9"/>
        <v>0</v>
      </c>
      <c r="X121" s="80">
        <f t="shared" si="9"/>
        <v>0</v>
      </c>
    </row>
    <row r="122" spans="1:24" ht="18.75" customHeight="1">
      <c r="A122" s="126" t="s">
        <v>125</v>
      </c>
      <c r="B122" s="126"/>
      <c r="C122" s="126"/>
      <c r="D122" s="126"/>
      <c r="E122" s="126"/>
      <c r="F122" s="126"/>
      <c r="G122" s="126"/>
      <c r="H122" s="126"/>
      <c r="I122" s="83" t="s">
        <v>126</v>
      </c>
      <c r="J122" s="127">
        <v>610</v>
      </c>
      <c r="K122" s="127"/>
      <c r="L122" s="127"/>
      <c r="M122" s="81">
        <f>N122+O122+P122+Q122+R122+S122+T122+U122+V122+W122</f>
        <v>0</v>
      </c>
      <c r="N122" s="76"/>
      <c r="O122" s="81"/>
      <c r="P122" s="81"/>
      <c r="Q122" s="75"/>
      <c r="R122" s="82"/>
      <c r="S122" s="82"/>
      <c r="T122" s="82"/>
      <c r="U122" s="82"/>
      <c r="V122" s="82"/>
      <c r="W122" s="82"/>
      <c r="X122" s="82"/>
    </row>
    <row r="123" spans="1:24" ht="18.75" customHeight="1">
      <c r="A123" s="126" t="s">
        <v>127</v>
      </c>
      <c r="B123" s="126"/>
      <c r="C123" s="126"/>
      <c r="D123" s="126"/>
      <c r="E123" s="126"/>
      <c r="F123" s="126"/>
      <c r="G123" s="126"/>
      <c r="H123" s="126"/>
      <c r="I123" s="83" t="s">
        <v>128</v>
      </c>
      <c r="J123" s="127">
        <v>650</v>
      </c>
      <c r="K123" s="127"/>
      <c r="L123" s="127"/>
      <c r="M123" s="81">
        <f>N123+O123+P123+Q123+R123+S123+T123+U123+V123+W123</f>
        <v>0</v>
      </c>
      <c r="N123" s="81"/>
      <c r="O123" s="81"/>
      <c r="P123" s="81"/>
      <c r="Q123" s="75"/>
      <c r="R123" s="82"/>
      <c r="S123" s="82"/>
      <c r="T123" s="82"/>
      <c r="U123" s="82"/>
      <c r="V123" s="82"/>
      <c r="W123" s="82"/>
      <c r="X123" s="82"/>
    </row>
    <row r="124" spans="1:24" s="73" customFormat="1" ht="20.25" customHeight="1">
      <c r="A124" s="128" t="s">
        <v>129</v>
      </c>
      <c r="B124" s="128"/>
      <c r="C124" s="128"/>
      <c r="D124" s="128"/>
      <c r="E124" s="128"/>
      <c r="F124" s="128"/>
      <c r="G124" s="128"/>
      <c r="H124" s="128"/>
      <c r="I124" s="79" t="s">
        <v>130</v>
      </c>
      <c r="J124" s="129" t="s">
        <v>73</v>
      </c>
      <c r="K124" s="129"/>
      <c r="L124" s="129"/>
      <c r="M124" s="80">
        <f>N124+O124+P124+Q124+R124+S124+T124+U124+V124+W124</f>
        <v>0</v>
      </c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</row>
    <row r="125" spans="1:24" s="73" customFormat="1" ht="20.25" customHeight="1">
      <c r="A125" s="128" t="s">
        <v>131</v>
      </c>
      <c r="B125" s="128"/>
      <c r="C125" s="128"/>
      <c r="D125" s="128"/>
      <c r="E125" s="128"/>
      <c r="F125" s="128"/>
      <c r="G125" s="128"/>
      <c r="H125" s="128"/>
      <c r="I125" s="79" t="s">
        <v>132</v>
      </c>
      <c r="J125" s="129" t="s">
        <v>73</v>
      </c>
      <c r="K125" s="129"/>
      <c r="L125" s="129"/>
      <c r="M125" s="80">
        <f>N125+O125+P125+Q125+R125+S125+T125+U125+V125+W125</f>
        <v>0</v>
      </c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</row>
    <row r="127" spans="1:24" s="89" customFormat="1" ht="80.25" customHeight="1">
      <c r="A127" s="120" t="s">
        <v>181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</row>
    <row r="128" spans="1:24" ht="22.5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</row>
    <row r="129" spans="1:24" ht="34.5">
      <c r="A129" s="122" t="s">
        <v>171</v>
      </c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90"/>
      <c r="O129" s="90"/>
      <c r="P129" s="90"/>
      <c r="Q129" s="90"/>
      <c r="R129" s="123" t="s">
        <v>172</v>
      </c>
      <c r="S129" s="123"/>
      <c r="T129" s="123"/>
      <c r="U129" s="123"/>
      <c r="V129" s="123"/>
      <c r="W129" s="123"/>
      <c r="X129" s="123"/>
    </row>
    <row r="130" spans="1:24" ht="22.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</row>
    <row r="131" spans="1:24" ht="22.5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</row>
    <row r="133" spans="19:20" ht="18.75">
      <c r="S133" s="124" t="s">
        <v>24</v>
      </c>
      <c r="T133" s="124"/>
    </row>
    <row r="135" spans="1:20" ht="20.25">
      <c r="A135" s="125" t="s">
        <v>203</v>
      </c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</row>
    <row r="137" spans="1:20" ht="24" customHeight="1">
      <c r="A137" s="114" t="s">
        <v>18</v>
      </c>
      <c r="B137" s="114"/>
      <c r="C137" s="114"/>
      <c r="D137" s="114"/>
      <c r="E137" s="114"/>
      <c r="F137" s="114"/>
      <c r="G137" s="114"/>
      <c r="H137" s="114" t="s">
        <v>63</v>
      </c>
      <c r="I137" s="114" t="s">
        <v>133</v>
      </c>
      <c r="J137" s="114" t="s">
        <v>134</v>
      </c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</row>
    <row r="138" spans="1:20" ht="26.25" customHeight="1">
      <c r="A138" s="114"/>
      <c r="B138" s="114"/>
      <c r="C138" s="114"/>
      <c r="D138" s="114"/>
      <c r="E138" s="114"/>
      <c r="F138" s="114"/>
      <c r="G138" s="114"/>
      <c r="H138" s="114"/>
      <c r="I138" s="114"/>
      <c r="J138" s="114" t="s">
        <v>135</v>
      </c>
      <c r="K138" s="114"/>
      <c r="L138" s="114"/>
      <c r="M138" s="114"/>
      <c r="N138" s="114"/>
      <c r="O138" s="114" t="s">
        <v>17</v>
      </c>
      <c r="P138" s="114"/>
      <c r="Q138" s="114"/>
      <c r="R138" s="114"/>
      <c r="S138" s="114"/>
      <c r="T138" s="114"/>
    </row>
    <row r="139" spans="1:20" ht="116.25" customHeight="1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 t="s">
        <v>136</v>
      </c>
      <c r="P139" s="114"/>
      <c r="Q139" s="114"/>
      <c r="R139" s="114" t="s">
        <v>137</v>
      </c>
      <c r="S139" s="114"/>
      <c r="T139" s="114"/>
    </row>
    <row r="140" spans="1:20" ht="83.25" customHeight="1">
      <c r="A140" s="114"/>
      <c r="B140" s="114"/>
      <c r="C140" s="114"/>
      <c r="D140" s="114"/>
      <c r="E140" s="114"/>
      <c r="F140" s="114"/>
      <c r="G140" s="114"/>
      <c r="H140" s="114"/>
      <c r="I140" s="114"/>
      <c r="J140" s="114" t="s">
        <v>204</v>
      </c>
      <c r="K140" s="114"/>
      <c r="L140" s="114"/>
      <c r="M140" s="63" t="s">
        <v>205</v>
      </c>
      <c r="N140" s="63" t="s">
        <v>206</v>
      </c>
      <c r="O140" s="63" t="s">
        <v>207</v>
      </c>
      <c r="P140" s="63" t="s">
        <v>205</v>
      </c>
      <c r="Q140" s="63" t="s">
        <v>206</v>
      </c>
      <c r="R140" s="63" t="s">
        <v>138</v>
      </c>
      <c r="S140" s="63" t="s">
        <v>179</v>
      </c>
      <c r="T140" s="63" t="s">
        <v>180</v>
      </c>
    </row>
    <row r="141" spans="1:20" ht="18.75">
      <c r="A141" s="114">
        <v>1</v>
      </c>
      <c r="B141" s="114"/>
      <c r="C141" s="114"/>
      <c r="D141" s="114"/>
      <c r="E141" s="114"/>
      <c r="F141" s="114"/>
      <c r="G141" s="114"/>
      <c r="H141" s="63">
        <v>2</v>
      </c>
      <c r="I141" s="63">
        <v>3</v>
      </c>
      <c r="J141" s="114">
        <v>4</v>
      </c>
      <c r="K141" s="114"/>
      <c r="L141" s="114"/>
      <c r="M141" s="63">
        <v>5</v>
      </c>
      <c r="N141" s="63">
        <v>6</v>
      </c>
      <c r="O141" s="91">
        <v>7</v>
      </c>
      <c r="P141" s="91">
        <v>8</v>
      </c>
      <c r="Q141" s="91">
        <v>9</v>
      </c>
      <c r="R141" s="91">
        <v>10</v>
      </c>
      <c r="S141" s="91">
        <v>11</v>
      </c>
      <c r="T141" s="91">
        <v>12</v>
      </c>
    </row>
    <row r="142" spans="1:20" ht="45.75" customHeight="1">
      <c r="A142" s="114" t="s">
        <v>139</v>
      </c>
      <c r="B142" s="114"/>
      <c r="C142" s="114"/>
      <c r="D142" s="114"/>
      <c r="E142" s="114"/>
      <c r="F142" s="114"/>
      <c r="G142" s="114"/>
      <c r="H142" s="92" t="s">
        <v>140</v>
      </c>
      <c r="I142" s="63" t="s">
        <v>73</v>
      </c>
      <c r="J142" s="114">
        <f>O142+R142</f>
        <v>7715382</v>
      </c>
      <c r="K142" s="114"/>
      <c r="L142" s="114"/>
      <c r="M142" s="63">
        <f aca="true" t="shared" si="10" ref="M142:N144">P142+S142</f>
        <v>0</v>
      </c>
      <c r="N142" s="63">
        <f t="shared" si="10"/>
        <v>0</v>
      </c>
      <c r="O142" s="91">
        <f aca="true" t="shared" si="11" ref="O142:T142">O143+O144</f>
        <v>7715382</v>
      </c>
      <c r="P142" s="91">
        <f t="shared" si="11"/>
        <v>0</v>
      </c>
      <c r="Q142" s="91">
        <f t="shared" si="11"/>
        <v>0</v>
      </c>
      <c r="R142" s="91">
        <f t="shared" si="11"/>
        <v>0</v>
      </c>
      <c r="S142" s="91">
        <f t="shared" si="11"/>
        <v>0</v>
      </c>
      <c r="T142" s="91">
        <f t="shared" si="11"/>
        <v>0</v>
      </c>
    </row>
    <row r="143" spans="1:20" ht="56.25" customHeight="1">
      <c r="A143" s="114" t="s">
        <v>141</v>
      </c>
      <c r="B143" s="114"/>
      <c r="C143" s="114"/>
      <c r="D143" s="114"/>
      <c r="E143" s="114"/>
      <c r="F143" s="114"/>
      <c r="G143" s="114"/>
      <c r="H143" s="92" t="s">
        <v>142</v>
      </c>
      <c r="I143" s="63" t="s">
        <v>73</v>
      </c>
      <c r="J143" s="114">
        <f>O143+R143</f>
        <v>2276488.46</v>
      </c>
      <c r="K143" s="114"/>
      <c r="L143" s="114"/>
      <c r="M143" s="63">
        <f t="shared" si="10"/>
        <v>0</v>
      </c>
      <c r="N143" s="63">
        <f t="shared" si="10"/>
        <v>0</v>
      </c>
      <c r="O143" s="91">
        <v>2276488.46</v>
      </c>
      <c r="P143" s="91"/>
      <c r="Q143" s="91"/>
      <c r="R143" s="91"/>
      <c r="S143" s="91"/>
      <c r="T143" s="91"/>
    </row>
    <row r="144" spans="1:20" ht="42" customHeight="1">
      <c r="A144" s="114" t="s">
        <v>143</v>
      </c>
      <c r="B144" s="114"/>
      <c r="C144" s="114"/>
      <c r="D144" s="114"/>
      <c r="E144" s="114"/>
      <c r="F144" s="114"/>
      <c r="G144" s="114"/>
      <c r="H144" s="92" t="s">
        <v>144</v>
      </c>
      <c r="I144" s="63"/>
      <c r="J144" s="114">
        <f>O144+R144</f>
        <v>5438893.54</v>
      </c>
      <c r="K144" s="114"/>
      <c r="L144" s="114"/>
      <c r="M144" s="63">
        <f t="shared" si="10"/>
        <v>0</v>
      </c>
      <c r="N144" s="63">
        <f t="shared" si="10"/>
        <v>0</v>
      </c>
      <c r="O144" s="91">
        <v>5438893.54</v>
      </c>
      <c r="P144" s="91"/>
      <c r="Q144" s="91"/>
      <c r="R144" s="91"/>
      <c r="S144" s="91"/>
      <c r="T144" s="91"/>
    </row>
    <row r="146" spans="1:14" ht="19.5" customHeight="1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77"/>
      <c r="N146" s="93"/>
    </row>
    <row r="149" spans="19:21" ht="12.75">
      <c r="S149" s="7"/>
      <c r="T149" s="7"/>
      <c r="U149" s="7"/>
    </row>
    <row r="150" spans="8:21" ht="18.75">
      <c r="H150" s="116" t="s">
        <v>145</v>
      </c>
      <c r="I150" s="116"/>
      <c r="N150" s="2"/>
      <c r="O150" s="2"/>
      <c r="P150" s="2"/>
      <c r="Q150" s="116" t="s">
        <v>155</v>
      </c>
      <c r="R150" s="116"/>
      <c r="S150" s="6"/>
      <c r="T150" s="94"/>
      <c r="U150" s="94"/>
    </row>
    <row r="151" spans="14:21" ht="12.75">
      <c r="N151" s="2"/>
      <c r="O151" s="2"/>
      <c r="P151" s="2"/>
      <c r="Q151" s="2"/>
      <c r="R151" s="2"/>
      <c r="S151" s="6"/>
      <c r="T151" s="6"/>
      <c r="U151" s="6"/>
    </row>
    <row r="152" spans="1:21" ht="47.25" customHeight="1">
      <c r="A152" s="117" t="s">
        <v>182</v>
      </c>
      <c r="B152" s="117"/>
      <c r="C152" s="117"/>
      <c r="D152" s="117"/>
      <c r="E152" s="117"/>
      <c r="F152" s="117"/>
      <c r="G152" s="117"/>
      <c r="H152" s="117"/>
      <c r="I152" s="117"/>
      <c r="M152" s="117" t="s">
        <v>156</v>
      </c>
      <c r="N152" s="117"/>
      <c r="O152" s="117"/>
      <c r="P152" s="117"/>
      <c r="Q152" s="117"/>
      <c r="R152" s="117"/>
      <c r="S152" s="95"/>
      <c r="T152" s="95"/>
      <c r="U152" s="95"/>
    </row>
    <row r="153" spans="14:21" ht="12.75">
      <c r="N153" s="2"/>
      <c r="O153" s="2"/>
      <c r="P153" s="2"/>
      <c r="Q153" s="2"/>
      <c r="R153" s="2"/>
      <c r="S153" s="6"/>
      <c r="T153" s="6"/>
      <c r="U153" s="6"/>
    </row>
    <row r="154" spans="1:21" ht="12.75" customHeight="1">
      <c r="A154" s="114" t="s">
        <v>18</v>
      </c>
      <c r="B154" s="114"/>
      <c r="C154" s="114"/>
      <c r="D154" s="114"/>
      <c r="E154" s="114"/>
      <c r="F154" s="114"/>
      <c r="G154" s="114"/>
      <c r="H154" s="114" t="s">
        <v>63</v>
      </c>
      <c r="I154" s="114" t="s">
        <v>146</v>
      </c>
      <c r="M154" s="114" t="s">
        <v>18</v>
      </c>
      <c r="N154" s="114"/>
      <c r="O154" s="114"/>
      <c r="P154" s="114"/>
      <c r="Q154" s="114" t="s">
        <v>63</v>
      </c>
      <c r="R154" s="114" t="s">
        <v>47</v>
      </c>
      <c r="S154" s="95"/>
      <c r="T154" s="95"/>
      <c r="U154" s="95"/>
    </row>
    <row r="155" spans="1:21" ht="12.75" customHeight="1">
      <c r="A155" s="114"/>
      <c r="B155" s="114"/>
      <c r="C155" s="114"/>
      <c r="D155" s="114"/>
      <c r="E155" s="114"/>
      <c r="F155" s="114"/>
      <c r="G155" s="114"/>
      <c r="H155" s="114"/>
      <c r="I155" s="114"/>
      <c r="M155" s="114"/>
      <c r="N155" s="114"/>
      <c r="O155" s="114"/>
      <c r="P155" s="114"/>
      <c r="Q155" s="114"/>
      <c r="R155" s="114"/>
      <c r="S155" s="95"/>
      <c r="T155" s="95"/>
      <c r="U155" s="95"/>
    </row>
    <row r="156" spans="1:21" ht="12.75" customHeight="1">
      <c r="A156" s="114"/>
      <c r="B156" s="114"/>
      <c r="C156" s="114"/>
      <c r="D156" s="114"/>
      <c r="E156" s="114"/>
      <c r="F156" s="114"/>
      <c r="G156" s="114"/>
      <c r="H156" s="114"/>
      <c r="I156" s="114"/>
      <c r="M156" s="114"/>
      <c r="N156" s="114"/>
      <c r="O156" s="114"/>
      <c r="P156" s="114"/>
      <c r="Q156" s="114"/>
      <c r="R156" s="114"/>
      <c r="S156" s="95"/>
      <c r="T156" s="95"/>
      <c r="U156" s="95"/>
    </row>
    <row r="157" spans="1:21" ht="12.75" customHeight="1">
      <c r="A157" s="114"/>
      <c r="B157" s="114"/>
      <c r="C157" s="114"/>
      <c r="D157" s="114"/>
      <c r="E157" s="114"/>
      <c r="F157" s="114"/>
      <c r="G157" s="114"/>
      <c r="H157" s="114"/>
      <c r="I157" s="114"/>
      <c r="M157" s="114"/>
      <c r="N157" s="114"/>
      <c r="O157" s="114"/>
      <c r="P157" s="114"/>
      <c r="Q157" s="114"/>
      <c r="R157" s="114"/>
      <c r="S157" s="95"/>
      <c r="T157" s="95"/>
      <c r="U157" s="95"/>
    </row>
    <row r="158" spans="1:21" ht="18.75">
      <c r="A158" s="114">
        <v>1</v>
      </c>
      <c r="B158" s="114"/>
      <c r="C158" s="114"/>
      <c r="D158" s="114"/>
      <c r="E158" s="114"/>
      <c r="F158" s="114"/>
      <c r="G158" s="114"/>
      <c r="H158" s="63">
        <v>2</v>
      </c>
      <c r="I158" s="63">
        <v>3</v>
      </c>
      <c r="M158" s="114">
        <v>1</v>
      </c>
      <c r="N158" s="114"/>
      <c r="O158" s="114"/>
      <c r="P158" s="114"/>
      <c r="Q158" s="63">
        <v>2</v>
      </c>
      <c r="R158" s="63">
        <v>3</v>
      </c>
      <c r="S158" s="95"/>
      <c r="T158" s="50"/>
      <c r="U158" s="50"/>
    </row>
    <row r="159" spans="1:21" ht="18.75" customHeight="1">
      <c r="A159" s="114" t="s">
        <v>147</v>
      </c>
      <c r="B159" s="114"/>
      <c r="C159" s="114"/>
      <c r="D159" s="114"/>
      <c r="E159" s="114"/>
      <c r="F159" s="114"/>
      <c r="G159" s="114"/>
      <c r="H159" s="92" t="s">
        <v>148</v>
      </c>
      <c r="I159" s="63"/>
      <c r="M159" s="114" t="s">
        <v>157</v>
      </c>
      <c r="N159" s="114"/>
      <c r="O159" s="114"/>
      <c r="P159" s="114"/>
      <c r="Q159" s="92" t="s">
        <v>148</v>
      </c>
      <c r="R159" s="63"/>
      <c r="S159" s="95"/>
      <c r="T159" s="96"/>
      <c r="U159" s="50"/>
    </row>
    <row r="160" spans="1:21" ht="57" customHeight="1">
      <c r="A160" s="114" t="s">
        <v>149</v>
      </c>
      <c r="B160" s="114"/>
      <c r="C160" s="114"/>
      <c r="D160" s="114"/>
      <c r="E160" s="114"/>
      <c r="F160" s="114"/>
      <c r="G160" s="114"/>
      <c r="H160" s="92" t="s">
        <v>150</v>
      </c>
      <c r="I160" s="63"/>
      <c r="M160" s="114" t="s">
        <v>158</v>
      </c>
      <c r="N160" s="114"/>
      <c r="O160" s="114"/>
      <c r="P160" s="114"/>
      <c r="Q160" s="92" t="s">
        <v>150</v>
      </c>
      <c r="R160" s="63"/>
      <c r="S160" s="95"/>
      <c r="T160" s="96"/>
      <c r="U160" s="50"/>
    </row>
    <row r="161" spans="1:21" ht="18.75" customHeight="1">
      <c r="A161" s="114" t="s">
        <v>151</v>
      </c>
      <c r="B161" s="114"/>
      <c r="C161" s="114"/>
      <c r="D161" s="114"/>
      <c r="E161" s="114"/>
      <c r="F161" s="114"/>
      <c r="G161" s="114"/>
      <c r="H161" s="92" t="s">
        <v>152</v>
      </c>
      <c r="I161" s="63"/>
      <c r="M161" s="114" t="s">
        <v>159</v>
      </c>
      <c r="N161" s="114"/>
      <c r="O161" s="114"/>
      <c r="P161" s="114"/>
      <c r="Q161" s="92" t="s">
        <v>152</v>
      </c>
      <c r="R161" s="63"/>
      <c r="S161" s="95"/>
      <c r="T161" s="96"/>
      <c r="U161" s="50"/>
    </row>
    <row r="162" spans="1:21" ht="18.75">
      <c r="A162" s="114" t="s">
        <v>153</v>
      </c>
      <c r="B162" s="114"/>
      <c r="C162" s="114"/>
      <c r="D162" s="114"/>
      <c r="E162" s="114"/>
      <c r="F162" s="114"/>
      <c r="G162" s="114"/>
      <c r="H162" s="92" t="s">
        <v>154</v>
      </c>
      <c r="I162" s="63"/>
      <c r="N162" s="2"/>
      <c r="O162" s="2"/>
      <c r="P162" s="2"/>
      <c r="Q162" s="2"/>
      <c r="R162" s="2"/>
      <c r="S162" s="2"/>
      <c r="T162" s="2"/>
      <c r="U162" s="2"/>
    </row>
    <row r="163" spans="13:21" ht="18.75">
      <c r="M163" s="93"/>
      <c r="N163" s="93"/>
      <c r="O163" s="93"/>
      <c r="P163" s="2"/>
      <c r="Q163" s="2"/>
      <c r="R163" s="2"/>
      <c r="S163" s="2"/>
      <c r="T163" s="2"/>
      <c r="U163" s="2"/>
    </row>
    <row r="164" spans="1:21" ht="18.75">
      <c r="A164" s="93"/>
      <c r="B164" s="93"/>
      <c r="C164" s="93"/>
      <c r="M164" s="93"/>
      <c r="N164" s="93"/>
      <c r="O164" s="93"/>
      <c r="P164" s="2"/>
      <c r="Q164" s="2"/>
      <c r="R164" s="2"/>
      <c r="S164" s="2"/>
      <c r="T164" s="116"/>
      <c r="U164" s="116"/>
    </row>
    <row r="165" spans="1:9" ht="18.75">
      <c r="A165" s="93"/>
      <c r="B165" s="93"/>
      <c r="C165" s="93"/>
      <c r="H165" s="116"/>
      <c r="I165" s="116"/>
    </row>
  </sheetData>
  <sheetProtection/>
  <mergeCells count="240">
    <mergeCell ref="A39:X39"/>
    <mergeCell ref="A40:X40"/>
    <mergeCell ref="A35:X35"/>
    <mergeCell ref="A37:X37"/>
    <mergeCell ref="A49:W49"/>
    <mergeCell ref="X27:X28"/>
    <mergeCell ref="D28:V28"/>
    <mergeCell ref="A31:X31"/>
    <mergeCell ref="A33:X34"/>
    <mergeCell ref="A48:X48"/>
    <mergeCell ref="B57:L57"/>
    <mergeCell ref="M55:X55"/>
    <mergeCell ref="B69:L69"/>
    <mergeCell ref="M68:X68"/>
    <mergeCell ref="M69:X69"/>
    <mergeCell ref="B59:L59"/>
    <mergeCell ref="B60:L60"/>
    <mergeCell ref="B67:L67"/>
    <mergeCell ref="M67:X67"/>
    <mergeCell ref="B68:L68"/>
    <mergeCell ref="A18:C18"/>
    <mergeCell ref="A20:C20"/>
    <mergeCell ref="X24:X26"/>
    <mergeCell ref="A28:C28"/>
    <mergeCell ref="A36:X36"/>
    <mergeCell ref="W17:W18"/>
    <mergeCell ref="X17:X18"/>
    <mergeCell ref="X21:X23"/>
    <mergeCell ref="D29:R29"/>
    <mergeCell ref="B54:L54"/>
    <mergeCell ref="B55:L55"/>
    <mergeCell ref="D16:V16"/>
    <mergeCell ref="M10:O10"/>
    <mergeCell ref="R11:S11"/>
    <mergeCell ref="K14:L14"/>
    <mergeCell ref="A22:C23"/>
    <mergeCell ref="A25:C26"/>
    <mergeCell ref="D22:U23"/>
    <mergeCell ref="A51:X52"/>
    <mergeCell ref="A4:H4"/>
    <mergeCell ref="A5:I7"/>
    <mergeCell ref="A11:B11"/>
    <mergeCell ref="A16:C16"/>
    <mergeCell ref="A9:C9"/>
    <mergeCell ref="S10:X10"/>
    <mergeCell ref="E9:H9"/>
    <mergeCell ref="M9:O9"/>
    <mergeCell ref="A13:S13"/>
    <mergeCell ref="B62:L62"/>
    <mergeCell ref="B63:L63"/>
    <mergeCell ref="B64:L64"/>
    <mergeCell ref="M62:X62"/>
    <mergeCell ref="M65:X65"/>
    <mergeCell ref="M66:X66"/>
    <mergeCell ref="B65:L65"/>
    <mergeCell ref="B66:L66"/>
    <mergeCell ref="M63:X63"/>
    <mergeCell ref="A47:W47"/>
    <mergeCell ref="M2:X2"/>
    <mergeCell ref="R4:X4"/>
    <mergeCell ref="R5:X6"/>
    <mergeCell ref="R7:X7"/>
    <mergeCell ref="R8:X8"/>
    <mergeCell ref="S9:X9"/>
    <mergeCell ref="A45:W45"/>
    <mergeCell ref="A46:W46"/>
    <mergeCell ref="M14:N14"/>
    <mergeCell ref="M60:X60"/>
    <mergeCell ref="M61:X61"/>
    <mergeCell ref="M64:X64"/>
    <mergeCell ref="M57:X57"/>
    <mergeCell ref="B58:L58"/>
    <mergeCell ref="M56:X56"/>
    <mergeCell ref="M58:X58"/>
    <mergeCell ref="M59:X59"/>
    <mergeCell ref="B61:L61"/>
    <mergeCell ref="B56:L56"/>
    <mergeCell ref="A77:X77"/>
    <mergeCell ref="X19:X20"/>
    <mergeCell ref="A38:X38"/>
    <mergeCell ref="B71:L71"/>
    <mergeCell ref="M71:X71"/>
    <mergeCell ref="B70:L70"/>
    <mergeCell ref="M70:X70"/>
    <mergeCell ref="A41:X41"/>
    <mergeCell ref="A42:W42"/>
    <mergeCell ref="A43:X43"/>
    <mergeCell ref="R81:R82"/>
    <mergeCell ref="S81:X81"/>
    <mergeCell ref="A44:W44"/>
    <mergeCell ref="M54:X54"/>
    <mergeCell ref="B74:L74"/>
    <mergeCell ref="M74:X74"/>
    <mergeCell ref="B72:L72"/>
    <mergeCell ref="M72:X72"/>
    <mergeCell ref="B73:L73"/>
    <mergeCell ref="M73:X73"/>
    <mergeCell ref="J84:L84"/>
    <mergeCell ref="A85:H85"/>
    <mergeCell ref="J85:L85"/>
    <mergeCell ref="S78:X78"/>
    <mergeCell ref="M79:X79"/>
    <mergeCell ref="M80:M82"/>
    <mergeCell ref="N80:X80"/>
    <mergeCell ref="N81:N82"/>
    <mergeCell ref="O81:P81"/>
    <mergeCell ref="Q81:Q82"/>
    <mergeCell ref="A79:H82"/>
    <mergeCell ref="I79:I82"/>
    <mergeCell ref="J79:L82"/>
    <mergeCell ref="A86:H86"/>
    <mergeCell ref="J86:L86"/>
    <mergeCell ref="A87:H87"/>
    <mergeCell ref="J87:L87"/>
    <mergeCell ref="A83:H83"/>
    <mergeCell ref="J83:L83"/>
    <mergeCell ref="A84:H84"/>
    <mergeCell ref="A88:H88"/>
    <mergeCell ref="J88:L88"/>
    <mergeCell ref="A89:H89"/>
    <mergeCell ref="J89:L89"/>
    <mergeCell ref="A90:H90"/>
    <mergeCell ref="J90:L90"/>
    <mergeCell ref="A91:H91"/>
    <mergeCell ref="J91:L91"/>
    <mergeCell ref="A92:H92"/>
    <mergeCell ref="J92:L92"/>
    <mergeCell ref="A93:H93"/>
    <mergeCell ref="J93:L93"/>
    <mergeCell ref="A94:H94"/>
    <mergeCell ref="J94:L94"/>
    <mergeCell ref="A95:H95"/>
    <mergeCell ref="J95:L95"/>
    <mergeCell ref="A96:H96"/>
    <mergeCell ref="J96:L96"/>
    <mergeCell ref="A97:H97"/>
    <mergeCell ref="J97:L97"/>
    <mergeCell ref="A98:H98"/>
    <mergeCell ref="J98:L98"/>
    <mergeCell ref="A99:H99"/>
    <mergeCell ref="J99:L99"/>
    <mergeCell ref="A100:H100"/>
    <mergeCell ref="J100:L100"/>
    <mergeCell ref="A103:H103"/>
    <mergeCell ref="J103:L103"/>
    <mergeCell ref="A104:H104"/>
    <mergeCell ref="J104:L104"/>
    <mergeCell ref="A102:H102"/>
    <mergeCell ref="J102:L102"/>
    <mergeCell ref="A101:H101"/>
    <mergeCell ref="J101:L101"/>
    <mergeCell ref="A105:H105"/>
    <mergeCell ref="J105:L105"/>
    <mergeCell ref="A106:H106"/>
    <mergeCell ref="J106:L106"/>
    <mergeCell ref="A107:H107"/>
    <mergeCell ref="J107:L107"/>
    <mergeCell ref="A108:H108"/>
    <mergeCell ref="J108:L108"/>
    <mergeCell ref="A110:H110"/>
    <mergeCell ref="J110:L110"/>
    <mergeCell ref="A111:H111"/>
    <mergeCell ref="J111:L111"/>
    <mergeCell ref="A109:H109"/>
    <mergeCell ref="J109:L109"/>
    <mergeCell ref="A112:H112"/>
    <mergeCell ref="J112:L112"/>
    <mergeCell ref="A114:H114"/>
    <mergeCell ref="J114:L114"/>
    <mergeCell ref="A115:H115"/>
    <mergeCell ref="J115:L115"/>
    <mergeCell ref="A113:H113"/>
    <mergeCell ref="J113:L113"/>
    <mergeCell ref="A116:H116"/>
    <mergeCell ref="J116:L116"/>
    <mergeCell ref="A118:H118"/>
    <mergeCell ref="J118:L118"/>
    <mergeCell ref="A119:H119"/>
    <mergeCell ref="J119:L119"/>
    <mergeCell ref="A117:H117"/>
    <mergeCell ref="J117:L117"/>
    <mergeCell ref="A120:H120"/>
    <mergeCell ref="J120:L120"/>
    <mergeCell ref="A121:H121"/>
    <mergeCell ref="J121:L121"/>
    <mergeCell ref="A122:H122"/>
    <mergeCell ref="J122:L122"/>
    <mergeCell ref="A135:T135"/>
    <mergeCell ref="A123:H123"/>
    <mergeCell ref="J123:L123"/>
    <mergeCell ref="A124:H124"/>
    <mergeCell ref="J124:L124"/>
    <mergeCell ref="A125:H125"/>
    <mergeCell ref="J125:L125"/>
    <mergeCell ref="J137:T137"/>
    <mergeCell ref="J138:N139"/>
    <mergeCell ref="O138:T138"/>
    <mergeCell ref="O139:Q139"/>
    <mergeCell ref="R139:T139"/>
    <mergeCell ref="A127:X127"/>
    <mergeCell ref="A128:X128"/>
    <mergeCell ref="A129:M129"/>
    <mergeCell ref="R129:X129"/>
    <mergeCell ref="S133:T133"/>
    <mergeCell ref="T164:U164"/>
    <mergeCell ref="H165:I165"/>
    <mergeCell ref="A158:G158"/>
    <mergeCell ref="A159:G159"/>
    <mergeCell ref="A160:G160"/>
    <mergeCell ref="M161:P161"/>
    <mergeCell ref="M158:P158"/>
    <mergeCell ref="M159:P159"/>
    <mergeCell ref="M160:P160"/>
    <mergeCell ref="A161:G161"/>
    <mergeCell ref="A162:G162"/>
    <mergeCell ref="I154:I157"/>
    <mergeCell ref="A144:G144"/>
    <mergeCell ref="J144:L144"/>
    <mergeCell ref="H150:I150"/>
    <mergeCell ref="M154:P157"/>
    <mergeCell ref="Q154:Q157"/>
    <mergeCell ref="R154:R157"/>
    <mergeCell ref="A152:I152"/>
    <mergeCell ref="D18:U18"/>
    <mergeCell ref="D25:U26"/>
    <mergeCell ref="A154:G157"/>
    <mergeCell ref="H154:H157"/>
    <mergeCell ref="J142:L142"/>
    <mergeCell ref="A143:G143"/>
    <mergeCell ref="A141:G141"/>
    <mergeCell ref="J141:L141"/>
    <mergeCell ref="A142:G142"/>
    <mergeCell ref="D20:T20"/>
    <mergeCell ref="Q150:R150"/>
    <mergeCell ref="M152:R152"/>
    <mergeCell ref="J143:L143"/>
    <mergeCell ref="A137:G140"/>
    <mergeCell ref="H137:H140"/>
    <mergeCell ref="I137:I140"/>
    <mergeCell ref="J140:L140"/>
  </mergeCells>
  <printOptions/>
  <pageMargins left="0.2755905511811024" right="0.2362204724409449" top="0.7086614173228347" bottom="0.15748031496062992" header="0.7086614173228347" footer="0.1968503937007874"/>
  <pageSetup fitToHeight="1" fitToWidth="1" horizontalDpi="600" verticalDpi="600" orientation="landscape" paperSize="9" scale="13" r:id="rId3"/>
  <rowBreaks count="2" manualBreakCount="2">
    <brk id="93" max="255" man="1"/>
    <brk id="13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2017-01-11T12:41:20Z</cp:lastPrinted>
  <dcterms:created xsi:type="dcterms:W3CDTF">2010-08-30T11:00:24Z</dcterms:created>
  <dcterms:modified xsi:type="dcterms:W3CDTF">2017-01-17T08:54:27Z</dcterms:modified>
  <cp:category/>
  <cp:version/>
  <cp:contentType/>
  <cp:contentStatus/>
</cp:coreProperties>
</file>